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ЙТ ИНГУШЕТИЯ Основные фонды\"/>
    </mc:Choice>
  </mc:AlternateContent>
  <xr:revisionPtr revIDLastSave="0" documentId="13_ncr:1_{5E4352D3-973E-433F-8025-5AED223BAF9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Содержание" sheetId="1" r:id="rId1"/>
    <sheet name="1" sheetId="2" r:id="rId2"/>
    <sheet name="2" sheetId="3" r:id="rId3"/>
    <sheet name="Лист1" sheetId="4" r:id="rId4"/>
  </sheets>
  <definedNames>
    <definedName name="а">Содержание!#REF!</definedName>
  </definedNames>
  <calcPr calcId="191029"/>
</workbook>
</file>

<file path=xl/calcChain.xml><?xml version="1.0" encoding="utf-8"?>
<calcChain xmlns="http://schemas.openxmlformats.org/spreadsheetml/2006/main">
  <c r="AA9" i="2" l="1"/>
  <c r="AA10" i="2"/>
  <c r="AA11" i="2"/>
  <c r="AA12" i="2"/>
  <c r="AA13" i="2"/>
  <c r="AA14" i="2"/>
  <c r="AA15" i="2"/>
  <c r="AA16" i="2"/>
  <c r="AA17" i="2"/>
  <c r="AA18" i="2"/>
  <c r="AA19" i="2"/>
  <c r="AA20" i="2"/>
  <c r="AA21" i="2"/>
  <c r="AA8" i="2"/>
  <c r="AE9" i="2"/>
  <c r="AE10" i="2"/>
  <c r="AE11" i="2"/>
  <c r="AE12" i="2"/>
  <c r="AE13" i="2"/>
  <c r="AE14" i="2"/>
  <c r="AE15" i="2"/>
  <c r="AE17" i="2"/>
  <c r="AE18" i="2"/>
  <c r="AE19" i="2"/>
  <c r="AE20" i="2"/>
  <c r="AE21" i="2"/>
  <c r="AE8" i="2"/>
  <c r="AA22" i="2"/>
  <c r="AA23" i="2"/>
  <c r="AA24" i="2"/>
  <c r="AA25" i="2"/>
  <c r="AA26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8" i="2"/>
  <c r="AI9" i="2"/>
  <c r="AI10" i="2"/>
  <c r="AI11" i="2"/>
  <c r="AI12" i="2"/>
  <c r="AI13" i="2"/>
  <c r="AI14" i="2"/>
  <c r="AI15" i="2"/>
  <c r="AI17" i="2"/>
  <c r="AI18" i="2"/>
  <c r="AI20" i="2"/>
  <c r="AI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8" i="2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8" i="3"/>
  <c r="AL11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8" i="3"/>
  <c r="AJ11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8" i="3"/>
  <c r="AH13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8" i="3"/>
  <c r="AF13" i="3"/>
  <c r="AF15" i="3"/>
  <c r="AF16" i="3"/>
  <c r="AF17" i="3"/>
  <c r="AF18" i="3"/>
  <c r="AF20" i="3"/>
  <c r="AF21" i="3"/>
  <c r="AF22" i="3"/>
  <c r="AF23" i="3"/>
  <c r="AF24" i="3"/>
  <c r="AF25" i="3"/>
  <c r="AF26" i="3"/>
  <c r="AF8" i="3"/>
  <c r="AD18" i="3"/>
  <c r="AD19" i="3"/>
  <c r="AD20" i="3"/>
  <c r="AD21" i="3"/>
  <c r="AD22" i="3"/>
  <c r="AD23" i="3"/>
  <c r="AD24" i="3"/>
  <c r="AD25" i="3"/>
  <c r="AD26" i="3"/>
  <c r="AD15" i="3"/>
  <c r="AD16" i="3"/>
  <c r="AD17" i="3"/>
  <c r="AD8" i="3"/>
  <c r="AK8" i="3"/>
  <c r="AK9" i="3"/>
  <c r="AK10" i="3"/>
  <c r="AK12" i="3"/>
  <c r="AK15" i="3"/>
  <c r="AK16" i="3"/>
  <c r="AK17" i="3"/>
  <c r="AK18" i="3"/>
  <c r="AK20" i="3"/>
  <c r="AK21" i="3"/>
  <c r="AK22" i="3"/>
  <c r="AK23" i="3"/>
  <c r="AK24" i="3"/>
  <c r="AK25" i="3"/>
  <c r="AK26" i="3"/>
  <c r="AK7" i="3"/>
  <c r="AJ8" i="2"/>
  <c r="AJ9" i="2"/>
  <c r="AJ10" i="2"/>
  <c r="AJ11" i="2"/>
  <c r="AJ12" i="2"/>
  <c r="AJ13" i="2"/>
  <c r="AJ14" i="2"/>
  <c r="AJ15" i="2"/>
  <c r="AJ17" i="2"/>
  <c r="AJ18" i="2"/>
  <c r="AJ20" i="2"/>
  <c r="AJ7" i="2"/>
  <c r="W8" i="3"/>
  <c r="W15" i="3"/>
  <c r="W17" i="3"/>
  <c r="W19" i="3"/>
  <c r="W20" i="3"/>
  <c r="W21" i="3"/>
  <c r="W22" i="3"/>
  <c r="W23" i="3"/>
  <c r="W24" i="3"/>
  <c r="W25" i="3"/>
  <c r="W26" i="3"/>
  <c r="W7" i="3"/>
  <c r="U8" i="3"/>
  <c r="U15" i="3"/>
  <c r="U17" i="3"/>
  <c r="U19" i="3"/>
  <c r="U20" i="3"/>
  <c r="U21" i="3"/>
  <c r="U22" i="3"/>
  <c r="U23" i="3"/>
  <c r="U24" i="3"/>
  <c r="U25" i="3"/>
  <c r="U26" i="3"/>
  <c r="U7" i="3"/>
  <c r="S8" i="3"/>
  <c r="S15" i="3"/>
  <c r="S17" i="3"/>
  <c r="S19" i="3"/>
  <c r="S20" i="3"/>
  <c r="S21" i="3"/>
  <c r="S22" i="3"/>
  <c r="S23" i="3"/>
  <c r="S24" i="3"/>
  <c r="S25" i="3"/>
  <c r="S26" i="3"/>
  <c r="S7" i="3"/>
  <c r="Q8" i="3"/>
  <c r="Q15" i="3"/>
  <c r="Q17" i="3"/>
  <c r="Q19" i="3"/>
  <c r="Q20" i="3"/>
  <c r="Q21" i="3"/>
  <c r="Q22" i="3"/>
  <c r="Q23" i="3"/>
  <c r="Q24" i="3"/>
  <c r="Q25" i="3"/>
  <c r="Q26" i="3"/>
  <c r="Q7" i="3"/>
  <c r="K8" i="3"/>
  <c r="K15" i="3"/>
  <c r="K17" i="3"/>
  <c r="K19" i="3"/>
  <c r="K20" i="3"/>
  <c r="K21" i="3"/>
  <c r="K22" i="3"/>
  <c r="K23" i="3"/>
  <c r="K24" i="3"/>
  <c r="K25" i="3"/>
  <c r="K26" i="3"/>
  <c r="K7" i="3"/>
  <c r="I8" i="3"/>
  <c r="I15" i="3"/>
  <c r="I17" i="3"/>
  <c r="I19" i="3"/>
  <c r="I20" i="3"/>
  <c r="I21" i="3"/>
  <c r="I22" i="3"/>
  <c r="I23" i="3"/>
  <c r="I24" i="3"/>
  <c r="I25" i="3"/>
  <c r="I26" i="3"/>
  <c r="I7" i="3"/>
  <c r="G8" i="3"/>
  <c r="G15" i="3"/>
  <c r="G17" i="3"/>
  <c r="G19" i="3"/>
  <c r="G20" i="3"/>
  <c r="G21" i="3"/>
  <c r="G22" i="3"/>
  <c r="G23" i="3"/>
  <c r="G24" i="3"/>
  <c r="G25" i="3"/>
  <c r="G26" i="3"/>
  <c r="G7" i="3"/>
  <c r="E8" i="3"/>
  <c r="E15" i="3"/>
  <c r="E17" i="3"/>
  <c r="E19" i="3"/>
  <c r="E20" i="3"/>
  <c r="E21" i="3"/>
  <c r="E22" i="3"/>
  <c r="E23" i="3"/>
  <c r="E24" i="3"/>
  <c r="E25" i="3"/>
  <c r="E26" i="3"/>
  <c r="E7" i="3"/>
  <c r="W8" i="2"/>
  <c r="W9" i="2"/>
  <c r="W10" i="2"/>
  <c r="W11" i="2"/>
  <c r="W12" i="2"/>
  <c r="W14" i="2"/>
  <c r="W15" i="2"/>
  <c r="W17" i="2"/>
  <c r="W18" i="2"/>
  <c r="W21" i="2"/>
  <c r="W7" i="2"/>
  <c r="U8" i="2"/>
  <c r="U9" i="2"/>
  <c r="U10" i="2"/>
  <c r="U11" i="2"/>
  <c r="U12" i="2"/>
  <c r="U14" i="2"/>
  <c r="U15" i="2"/>
  <c r="U17" i="2"/>
  <c r="U18" i="2"/>
  <c r="U21" i="2"/>
  <c r="U7" i="2"/>
  <c r="S8" i="2"/>
  <c r="S9" i="2"/>
  <c r="S10" i="2"/>
  <c r="S11" i="2"/>
  <c r="S12" i="2"/>
  <c r="S14" i="2"/>
  <c r="S15" i="2"/>
  <c r="S17" i="2"/>
  <c r="S18" i="2"/>
  <c r="S21" i="2"/>
  <c r="S7" i="2"/>
  <c r="Q8" i="2"/>
  <c r="Q9" i="2"/>
  <c r="Q10" i="2"/>
  <c r="Q11" i="2"/>
  <c r="Q12" i="2"/>
  <c r="Q14" i="2"/>
  <c r="Q15" i="2"/>
  <c r="Q17" i="2"/>
  <c r="Q18" i="2"/>
  <c r="Q21" i="2"/>
  <c r="Q7" i="2"/>
  <c r="M7" i="2"/>
  <c r="K8" i="2"/>
  <c r="K9" i="2"/>
  <c r="K10" i="2"/>
  <c r="K11" i="2"/>
  <c r="K12" i="2"/>
  <c r="K13" i="2"/>
  <c r="K14" i="2"/>
  <c r="K15" i="2"/>
  <c r="K17" i="2"/>
  <c r="K18" i="2"/>
  <c r="K21" i="2"/>
  <c r="K7" i="2"/>
  <c r="I8" i="2"/>
  <c r="I9" i="2"/>
  <c r="I10" i="2"/>
  <c r="I11" i="2"/>
  <c r="I12" i="2"/>
  <c r="I13" i="2"/>
  <c r="I14" i="2"/>
  <c r="I15" i="2"/>
  <c r="I17" i="2"/>
  <c r="I18" i="2"/>
  <c r="I21" i="2"/>
  <c r="I7" i="2"/>
  <c r="G8" i="2"/>
  <c r="G9" i="2"/>
  <c r="G10" i="2"/>
  <c r="G11" i="2"/>
  <c r="G12" i="2"/>
  <c r="G13" i="2"/>
  <c r="G14" i="2"/>
  <c r="G15" i="2"/>
  <c r="G17" i="2"/>
  <c r="G18" i="2"/>
  <c r="G21" i="2"/>
  <c r="G7" i="2"/>
  <c r="E12" i="2"/>
  <c r="E13" i="2"/>
  <c r="E14" i="2"/>
  <c r="E15" i="2"/>
  <c r="E17" i="2"/>
  <c r="E18" i="2"/>
  <c r="E21" i="2"/>
  <c r="E8" i="2"/>
  <c r="E9" i="2"/>
  <c r="E10" i="2"/>
  <c r="E11" i="2"/>
  <c r="E7" i="2"/>
  <c r="X8" i="3" l="1"/>
  <c r="Y8" i="3" s="1"/>
  <c r="X9" i="3"/>
  <c r="X10" i="3"/>
  <c r="X12" i="3"/>
  <c r="X15" i="3"/>
  <c r="Y15" i="3" s="1"/>
  <c r="X17" i="3"/>
  <c r="Y17" i="3" s="1"/>
  <c r="X19" i="3"/>
  <c r="Y19" i="3" s="1"/>
  <c r="X20" i="3"/>
  <c r="Y20" i="3" s="1"/>
  <c r="X21" i="3"/>
  <c r="Y21" i="3" s="1"/>
  <c r="X22" i="3"/>
  <c r="Y22" i="3" s="1"/>
  <c r="X23" i="3"/>
  <c r="Y23" i="3" s="1"/>
  <c r="X24" i="3"/>
  <c r="Y24" i="3" s="1"/>
  <c r="X25" i="3"/>
  <c r="Y25" i="3" s="1"/>
  <c r="X26" i="3"/>
  <c r="Y26" i="3" s="1"/>
  <c r="X7" i="3"/>
  <c r="Y7" i="3" s="1"/>
  <c r="L12" i="3"/>
  <c r="L15" i="3"/>
  <c r="M15" i="3" s="1"/>
  <c r="L17" i="3"/>
  <c r="M17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8" i="3"/>
  <c r="M8" i="3" s="1"/>
  <c r="L9" i="3"/>
  <c r="L10" i="3"/>
  <c r="L7" i="3"/>
  <c r="M7" i="3" s="1"/>
  <c r="X8" i="2"/>
  <c r="Y8" i="2" s="1"/>
  <c r="X9" i="2"/>
  <c r="Y9" i="2" s="1"/>
  <c r="X10" i="2"/>
  <c r="Y10" i="2" s="1"/>
  <c r="X11" i="2"/>
  <c r="Y11" i="2" s="1"/>
  <c r="X12" i="2"/>
  <c r="Y12" i="2" s="1"/>
  <c r="X14" i="2"/>
  <c r="Y14" i="2" s="1"/>
  <c r="X15" i="2"/>
  <c r="Y15" i="2" s="1"/>
  <c r="X16" i="2"/>
  <c r="X17" i="2"/>
  <c r="Y17" i="2" s="1"/>
  <c r="X18" i="2"/>
  <c r="Y18" i="2" s="1"/>
  <c r="X21" i="2"/>
  <c r="Y21" i="2" s="1"/>
  <c r="X22" i="2"/>
  <c r="X23" i="2"/>
  <c r="X24" i="2"/>
  <c r="X25" i="2"/>
  <c r="X26" i="2"/>
  <c r="X7" i="2"/>
  <c r="Y7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L17" i="2"/>
  <c r="M17" i="2" s="1"/>
  <c r="L18" i="2"/>
  <c r="M18" i="2" s="1"/>
  <c r="L21" i="2"/>
  <c r="M21" i="2" s="1"/>
  <c r="L22" i="2"/>
  <c r="L23" i="2"/>
  <c r="L24" i="2"/>
  <c r="L25" i="2"/>
  <c r="L26" i="2"/>
  <c r="L8" i="2"/>
  <c r="M8" i="2" s="1"/>
</calcChain>
</file>

<file path=xl/sharedStrings.xml><?xml version="1.0" encoding="utf-8"?>
<sst xmlns="http://schemas.openxmlformats.org/spreadsheetml/2006/main" count="243" uniqueCount="47">
  <si>
    <t>Содержание:</t>
  </si>
  <si>
    <t>Всего</t>
  </si>
  <si>
    <t>1.</t>
  </si>
  <si>
    <t>2.</t>
  </si>
  <si>
    <t xml:space="preserve">          К содержанию</t>
  </si>
  <si>
    <t xml:space="preserve">  К содержанию</t>
  </si>
  <si>
    <t>Ответственный исполнитель:</t>
  </si>
  <si>
    <t>Всего основных фондов</t>
  </si>
  <si>
    <t>из них:</t>
  </si>
  <si>
    <t>здания</t>
  </si>
  <si>
    <t>сооружения</t>
  </si>
  <si>
    <t>машины и оборудование</t>
  </si>
  <si>
    <t>транспортные средства</t>
  </si>
  <si>
    <t>прочие виды основных фондов</t>
  </si>
  <si>
    <t>в % к итогу</t>
  </si>
  <si>
    <t>1) в соответствии с Общероссийским классификатором видов экономической деятельности ОКВЭД2</t>
  </si>
  <si>
    <r>
      <rPr>
        <vertAlign val="superscript"/>
        <sz val="12"/>
        <color rgb="FF000000"/>
        <rFont val="Times New Roman"/>
        <family val="1"/>
        <charset val="204"/>
      </rPr>
      <t xml:space="preserve">1) </t>
    </r>
    <r>
      <rPr>
        <sz val="12"/>
        <color rgb="FF000000"/>
        <rFont val="Times New Roman"/>
        <family val="1"/>
        <charset val="204"/>
      </rPr>
      <t>в соответствии с Общероссийским классификатором видов экономической деятельности ОКВЭД2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</si>
  <si>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</si>
  <si>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</si>
  <si>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</si>
  <si>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</si>
  <si>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</si>
  <si>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</si>
  <si>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</si>
  <si>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</si>
  <si>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</si>
  <si>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</si>
  <si>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</si>
  <si>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</si>
  <si>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</si>
  <si>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</si>
  <si>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</si>
  <si>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</si>
  <si>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</si>
  <si>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</si>
  <si>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</si>
  <si>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Видовая структура основных фондов коммерческих организаций (без субъектов малого предпринимательство) по ОКВЭД2 на конец 2020, 2021 гг</t>
  </si>
  <si>
    <t>Видовая структура основных фондов некоммерческих организаций по ОКВЭД2 на конец 2020, 2021 гг</t>
  </si>
  <si>
    <r>
      <t xml:space="preserve">Видовая структура основных фондов коммерческих организаций (без субъектов малого предпринимательство) </t>
    </r>
    <r>
      <rPr>
        <b/>
        <sz val="12"/>
        <color rgb="FF0000FF"/>
        <rFont val="Times New Roman"/>
        <family val="1"/>
        <charset val="204"/>
      </rPr>
      <t>по субъекту Российской Федерации</t>
    </r>
    <r>
      <rPr>
        <b/>
        <sz val="12"/>
        <rFont val="Times New Roman"/>
        <family val="1"/>
        <charset val="204"/>
      </rPr>
      <t xml:space="preserve"> на конец года с учетом переоценки, осуществленной на конец отчетного года,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</si>
  <si>
    <r>
      <t xml:space="preserve">Видовая структура основных фондов некоммерческих организаций </t>
    </r>
    <r>
      <rPr>
        <b/>
        <sz val="12"/>
        <color rgb="FF0000FF"/>
        <rFont val="Times New Roman"/>
        <family val="1"/>
        <charset val="204"/>
      </rPr>
      <t>по субъекту Российской Федерации</t>
    </r>
    <r>
      <rPr>
        <b/>
        <sz val="12"/>
        <rFont val="Times New Roman"/>
        <family val="1"/>
        <charset val="204"/>
      </rPr>
      <t xml:space="preserve"> на конец года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</si>
  <si>
    <t>тыс руб.</t>
  </si>
  <si>
    <t>Экажева З.Б.</t>
  </si>
  <si>
    <t>тел.(88734)55-17-41</t>
  </si>
  <si>
    <t>…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</si>
  <si>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</si>
  <si>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r>
      <t>Обновлено: 27</t>
    </r>
    <r>
      <rPr>
        <sz val="12"/>
        <color rgb="FF0000FF"/>
        <rFont val="Times New Roman"/>
        <family val="1"/>
        <charset val="204"/>
      </rPr>
      <t>.02</t>
    </r>
    <r>
      <rPr>
        <sz val="12"/>
        <rFont val="Times New Roman"/>
        <family val="1"/>
        <charset val="204"/>
      </rPr>
      <t>.2023</t>
    </r>
    <r>
      <rPr>
        <sz val="12"/>
        <color indexed="8"/>
        <rFont val="Times New Roman"/>
        <family val="1"/>
        <charset val="204"/>
      </rPr>
      <t>г.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</si>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</sst>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family val="2"/>
    </font>
    <font>
      <u/>
      <sz val="10"/>
      <color indexed="12"/>
      <name val="Arial Cyr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6.15"/>
      <name val="Arial"/>
      <family val="2"/>
    </font>
    <font>
      <b/>
      <sz val="12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7" fillId="0" borderId="12" applyNumberFormat="0" applyFill="0" applyProtection="0">
      <alignment horizontal="left" vertical="top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/>
    <xf numFmtId="0" fontId="2" fillId="0" borderId="0" xfId="1" applyBorder="1"/>
    <xf numFmtId="0" fontId="12" fillId="0" borderId="0" xfId="0" applyFont="1"/>
    <xf numFmtId="0" fontId="4" fillId="0" borderId="0" xfId="0" applyFont="1" applyAlignment="1">
      <alignment vertical="top"/>
    </xf>
    <xf numFmtId="0" fontId="11" fillId="0" borderId="0" xfId="1" applyFont="1" applyBorder="1" applyAlignment="1"/>
    <xf numFmtId="0" fontId="7" fillId="0" borderId="0" xfId="0" applyFont="1" applyAlignment="1">
      <alignment wrapText="1"/>
    </xf>
    <xf numFmtId="0" fontId="8" fillId="0" borderId="2" xfId="7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9" xfId="7" applyFont="1" applyBorder="1" applyAlignment="1">
      <alignment vertical="top" wrapText="1"/>
    </xf>
    <xf numFmtId="0" fontId="8" fillId="0" borderId="1" xfId="7" applyFont="1" applyBorder="1" applyAlignment="1">
      <alignment vertical="top" wrapText="1"/>
    </xf>
    <xf numFmtId="165" fontId="7" fillId="0" borderId="0" xfId="0" applyNumberFormat="1" applyFont="1"/>
    <xf numFmtId="165" fontId="10" fillId="0" borderId="0" xfId="1" applyNumberFormat="1" applyFont="1" applyFill="1" applyBorder="1" applyAlignment="1" applyProtection="1">
      <alignment horizontal="left" vertical="center"/>
    </xf>
    <xf numFmtId="3" fontId="7" fillId="0" borderId="0" xfId="0" applyNumberFormat="1" applyFont="1"/>
    <xf numFmtId="3" fontId="8" fillId="0" borderId="10" xfId="7" applyNumberFormat="1" applyFont="1" applyBorder="1" applyAlignment="1">
      <alignment horizontal="center" wrapText="1"/>
    </xf>
    <xf numFmtId="0" fontId="8" fillId="0" borderId="10" xfId="7" applyFont="1" applyBorder="1" applyAlignment="1">
      <alignment horizontal="center" wrapText="1"/>
    </xf>
    <xf numFmtId="2" fontId="8" fillId="0" borderId="0" xfId="0" applyNumberFormat="1" applyFont="1"/>
    <xf numFmtId="1" fontId="8" fillId="0" borderId="0" xfId="0" applyNumberFormat="1" applyFont="1"/>
    <xf numFmtId="2" fontId="7" fillId="0" borderId="0" xfId="0" applyNumberFormat="1" applyFont="1"/>
    <xf numFmtId="3" fontId="8" fillId="0" borderId="0" xfId="0" applyNumberFormat="1" applyFont="1"/>
    <xf numFmtId="1" fontId="7" fillId="0" borderId="0" xfId="0" applyNumberFormat="1" applyFont="1"/>
    <xf numFmtId="0" fontId="7" fillId="0" borderId="0" xfId="0" applyFont="1" applyAlignment="1">
      <alignment vertical="center" wrapText="1"/>
    </xf>
    <xf numFmtId="3" fontId="7" fillId="0" borderId="0" xfId="11" applyNumberFormat="1" applyFont="1"/>
    <xf numFmtId="0" fontId="7" fillId="0" borderId="0" xfId="11" applyFont="1"/>
    <xf numFmtId="0" fontId="6" fillId="0" borderId="11" xfId="7" applyFont="1" applyBorder="1" applyAlignment="1">
      <alignment wrapText="1"/>
    </xf>
    <xf numFmtId="0" fontId="14" fillId="0" borderId="11" xfId="10" applyFont="1" applyBorder="1" applyAlignment="1">
      <alignment vertical="center" wrapText="1"/>
    </xf>
    <xf numFmtId="3" fontId="17" fillId="0" borderId="11" xfId="0" applyNumberFormat="1" applyFont="1" applyBorder="1"/>
    <xf numFmtId="3" fontId="16" fillId="0" borderId="11" xfId="0" applyNumberFormat="1" applyFont="1" applyBorder="1"/>
    <xf numFmtId="165" fontId="16" fillId="0" borderId="11" xfId="0" applyNumberFormat="1" applyFont="1" applyBorder="1"/>
    <xf numFmtId="166" fontId="17" fillId="0" borderId="11" xfId="0" applyNumberFormat="1" applyFont="1" applyBorder="1"/>
    <xf numFmtId="166" fontId="16" fillId="0" borderId="11" xfId="0" applyNumberFormat="1" applyFont="1" applyBorder="1"/>
    <xf numFmtId="3" fontId="16" fillId="0" borderId="11" xfId="10" applyNumberFormat="1" applyFont="1" applyBorder="1"/>
    <xf numFmtId="3" fontId="17" fillId="0" borderId="11" xfId="10" applyNumberFormat="1" applyFont="1" applyBorder="1"/>
    <xf numFmtId="3" fontId="18" fillId="0" borderId="11" xfId="0" applyNumberFormat="1" applyFont="1" applyBorder="1"/>
    <xf numFmtId="0" fontId="6" fillId="0" borderId="11" xfId="7" applyFont="1" applyBorder="1" applyAlignment="1">
      <alignment horizontal="left" vertical="center" wrapText="1"/>
    </xf>
    <xf numFmtId="165" fontId="19" fillId="0" borderId="11" xfId="0" applyNumberFormat="1" applyFont="1" applyBorder="1"/>
    <xf numFmtId="165" fontId="21" fillId="0" borderId="11" xfId="0" applyNumberFormat="1" applyFont="1" applyBorder="1"/>
    <xf numFmtId="3" fontId="7" fillId="0" borderId="0" xfId="0" applyNumberFormat="1" applyFont="1" applyAlignment="1">
      <alignment vertical="center" wrapText="1"/>
    </xf>
    <xf numFmtId="3" fontId="20" fillId="0" borderId="11" xfId="0" applyNumberFormat="1" applyFont="1" applyBorder="1"/>
    <xf numFmtId="165" fontId="18" fillId="0" borderId="11" xfId="0" applyNumberFormat="1" applyFont="1" applyBorder="1"/>
    <xf numFmtId="3" fontId="18" fillId="0" borderId="0" xfId="0" applyNumberFormat="1" applyFont="1"/>
    <xf numFmtId="0" fontId="16" fillId="0" borderId="0" xfId="10" applyFont="1"/>
    <xf numFmtId="165" fontId="18" fillId="0" borderId="0" xfId="0" applyNumberFormat="1" applyFont="1"/>
    <xf numFmtId="0" fontId="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13" applyFont="1" applyAlignment="1" applyProtection="1">
      <alignment horizontal="left" indent="2"/>
    </xf>
    <xf numFmtId="166" fontId="8" fillId="0" borderId="0" xfId="0" applyNumberFormat="1" applyFont="1"/>
    <xf numFmtId="165" fontId="7" fillId="0" borderId="0" xfId="0" applyNumberFormat="1" applyFont="1" applyAlignment="1">
      <alignment vertical="center" wrapText="1"/>
    </xf>
    <xf numFmtId="165" fontId="8" fillId="0" borderId="10" xfId="7" applyNumberFormat="1" applyFont="1" applyBorder="1" applyAlignment="1">
      <alignment horizontal="center" wrapText="1"/>
    </xf>
    <xf numFmtId="9" fontId="16" fillId="0" borderId="11" xfId="10" applyNumberFormat="1" applyFont="1" applyBorder="1"/>
    <xf numFmtId="165" fontId="17" fillId="0" borderId="11" xfId="10" applyNumberFormat="1" applyFont="1" applyBorder="1"/>
    <xf numFmtId="4" fontId="20" fillId="0" borderId="11" xfId="0" applyNumberFormat="1" applyFont="1" applyBorder="1"/>
    <xf numFmtId="166" fontId="21" fillId="0" borderId="11" xfId="0" applyNumberFormat="1" applyFont="1" applyBorder="1"/>
    <xf numFmtId="0" fontId="11" fillId="0" borderId="0" xfId="1" quotePrefix="1" applyFont="1" applyBorder="1" applyAlignment="1">
      <alignment horizontal="left" wrapText="1"/>
    </xf>
    <xf numFmtId="0" fontId="4" fillId="0" borderId="0" xfId="13" applyFont="1" applyAlignment="1" applyProtection="1"/>
    <xf numFmtId="0" fontId="0" fillId="0" borderId="0" xfId="0"/>
    <xf numFmtId="0" fontId="7" fillId="0" borderId="11" xfId="0" applyFont="1" applyBorder="1" applyAlignment="1">
      <alignment horizontal="center" wrapText="1"/>
    </xf>
    <xf numFmtId="0" fontId="8" fillId="0" borderId="7" xfId="7" applyFont="1" applyBorder="1" applyAlignment="1">
      <alignment horizontal="center" vertical="center" wrapText="1"/>
    </xf>
    <xf numFmtId="0" fontId="8" fillId="0" borderId="8" xfId="7" applyFont="1" applyBorder="1" applyAlignment="1">
      <alignment horizontal="center" vertical="center" wrapText="1"/>
    </xf>
    <xf numFmtId="0" fontId="8" fillId="0" borderId="3" xfId="7" applyFont="1" applyBorder="1" applyAlignment="1">
      <alignment horizontal="center" vertical="center" wrapText="1"/>
    </xf>
    <xf numFmtId="0" fontId="8" fillId="0" borderId="10" xfId="7" applyFont="1" applyBorder="1" applyAlignment="1">
      <alignment horizontal="center" vertical="center" wrapText="1"/>
    </xf>
    <xf numFmtId="0" fontId="8" fillId="0" borderId="4" xfId="7" applyFont="1" applyBorder="1" applyAlignment="1">
      <alignment horizontal="center" vertical="top" wrapText="1"/>
    </xf>
    <xf numFmtId="0" fontId="8" fillId="0" borderId="5" xfId="7" applyFont="1" applyBorder="1" applyAlignment="1">
      <alignment horizontal="center" vertical="top" wrapText="1"/>
    </xf>
    <xf numFmtId="0" fontId="8" fillId="0" borderId="6" xfId="7" applyFont="1" applyBorder="1" applyAlignment="1">
      <alignment horizontal="center" vertical="top" wrapText="1"/>
    </xf>
    <xf numFmtId="0" fontId="8" fillId="0" borderId="4" xfId="7" applyFont="1" applyBorder="1" applyAlignment="1">
      <alignment horizontal="center" vertical="center" wrapText="1"/>
    </xf>
    <xf numFmtId="0" fontId="8" fillId="0" borderId="6" xfId="7" applyFont="1" applyBorder="1" applyAlignment="1">
      <alignment horizontal="center" vertical="center" wrapText="1"/>
    </xf>
    <xf numFmtId="0" fontId="6" fillId="0" borderId="2" xfId="7" applyFont="1" applyBorder="1" applyAlignment="1">
      <alignment horizontal="center" wrapText="1"/>
    </xf>
    <xf numFmtId="0" fontId="6" fillId="0" borderId="9" xfId="7" applyFont="1" applyBorder="1" applyAlignment="1">
      <alignment horizontal="center" wrapText="1"/>
    </xf>
    <xf numFmtId="0" fontId="14" fillId="0" borderId="0" xfId="10" applyFont="1" applyAlignment="1">
      <alignment horizontal="left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6" fillId="0" borderId="0" xfId="7" applyFont="1" applyAlignment="1">
      <alignment horizontal="left" wrapText="1"/>
    </xf>
    <xf numFmtId="0" fontId="8" fillId="0" borderId="11" xfId="7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7" applyFont="1" applyAlignment="1">
      <alignment horizontal="left" vertical="center" wrapText="1"/>
    </xf>
    <xf numFmtId="0" fontId="8" fillId="0" borderId="5" xfId="7" applyFont="1" applyBorder="1" applyAlignment="1">
      <alignment horizontal="center" vertical="center" wrapText="1"/>
    </xf>
  </cellXfs>
  <cellStyles count="18">
    <cellStyle name="m49048872" xfId="15" xr:uid="{00000000-0005-0000-0000-000000000000}"/>
    <cellStyle name="Normal" xfId="12" xr:uid="{00000000-0005-0000-0000-000001000000}"/>
    <cellStyle name="Гиперссылка" xfId="1" builtinId="8"/>
    <cellStyle name="Гиперссылка 2" xfId="13" xr:uid="{00000000-0005-0000-0000-000003000000}"/>
    <cellStyle name="Обычный" xfId="0" builtinId="0"/>
    <cellStyle name="Обычный 12" xfId="10" xr:uid="{00000000-0005-0000-0000-000005000000}"/>
    <cellStyle name="Обычный 13" xfId="11" xr:uid="{00000000-0005-0000-0000-000006000000}"/>
    <cellStyle name="Обычный 2" xfId="3" xr:uid="{00000000-0005-0000-0000-000007000000}"/>
    <cellStyle name="Обычный 2 2" xfId="7" xr:uid="{00000000-0005-0000-0000-000008000000}"/>
    <cellStyle name="Обычный 2 3" xfId="8" xr:uid="{00000000-0005-0000-0000-000009000000}"/>
    <cellStyle name="Обычный 3" xfId="14" xr:uid="{00000000-0005-0000-0000-00000A000000}"/>
    <cellStyle name="Обычный 4" xfId="4" xr:uid="{00000000-0005-0000-0000-00000B000000}"/>
    <cellStyle name="Обычный 5" xfId="5" xr:uid="{00000000-0005-0000-0000-00000C000000}"/>
    <cellStyle name="Обычный 7" xfId="6" xr:uid="{00000000-0005-0000-0000-00000D000000}"/>
    <cellStyle name="Процентный 2" xfId="16" xr:uid="{00000000-0005-0000-0000-00000E000000}"/>
    <cellStyle name="Процентный 2 2" xfId="17" xr:uid="{00000000-0005-0000-0000-00000F000000}"/>
    <cellStyle name="Финансовый 2" xfId="2" xr:uid="{00000000-0005-0000-0000-000010000000}"/>
    <cellStyle name="Финансовый 3" xfId="9" xr:uid="{00000000-0005-0000-0000-00001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123826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1" y="9525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showGridLines="0" workbookViewId="0">
      <selection activeCell="D13" sqref="D13"/>
    </sheetView>
  </sheetViews>
  <sheetFormatPr defaultColWidth="9.140625" defaultRowHeight="15.75" x14ac:dyDescent="0.25"/>
  <cols>
    <col min="1" max="1" width="3.7109375" style="2" customWidth="1"/>
    <col min="2" max="2" width="10.140625" style="2" customWidth="1"/>
    <col min="3" max="8" width="9.140625" style="2"/>
    <col min="9" max="9" width="9.140625" style="2" customWidth="1"/>
    <col min="10" max="16384" width="9.140625" style="2"/>
  </cols>
  <sheetData>
    <row r="1" spans="1:16" x14ac:dyDescent="0.25">
      <c r="A1" s="1" t="s">
        <v>0</v>
      </c>
    </row>
    <row r="2" spans="1:16" x14ac:dyDescent="0.25">
      <c r="A2" s="3"/>
    </row>
    <row r="3" spans="1:16" ht="18.75" customHeight="1" x14ac:dyDescent="0.25">
      <c r="A3" s="6" t="s">
        <v>2</v>
      </c>
      <c r="B3" s="55" t="s">
        <v>36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7.25" customHeight="1" x14ac:dyDescent="0.25">
      <c r="A4" s="6" t="s">
        <v>3</v>
      </c>
      <c r="B4" s="7" t="s">
        <v>37</v>
      </c>
      <c r="C4" s="7"/>
      <c r="D4" s="7"/>
      <c r="E4" s="7"/>
      <c r="F4" s="7"/>
      <c r="G4" s="7"/>
      <c r="H4" s="7"/>
      <c r="I4" s="7"/>
      <c r="J4" s="7"/>
      <c r="K4" s="7"/>
      <c r="L4" s="7"/>
      <c r="M4" s="5"/>
      <c r="N4" s="5"/>
      <c r="O4" s="5"/>
      <c r="P4" s="5"/>
    </row>
    <row r="6" spans="1:16" x14ac:dyDescent="0.25">
      <c r="B6" s="45" t="s">
        <v>6</v>
      </c>
    </row>
    <row r="7" spans="1:16" x14ac:dyDescent="0.25">
      <c r="B7" s="46" t="s">
        <v>41</v>
      </c>
    </row>
    <row r="8" spans="1:16" x14ac:dyDescent="0.25">
      <c r="B8" s="46" t="s">
        <v>42</v>
      </c>
    </row>
    <row r="9" spans="1:16" x14ac:dyDescent="0.25">
      <c r="B9" s="47"/>
    </row>
    <row r="10" spans="1:16" x14ac:dyDescent="0.25">
      <c r="B10" s="56" t="s">
        <v>45</v>
      </c>
      <c r="C10" s="57"/>
      <c r="D10" s="57"/>
      <c r="E10" s="57"/>
    </row>
    <row r="11" spans="1:16" x14ac:dyDescent="0.25">
      <c r="D11" s="4"/>
    </row>
  </sheetData>
  <mergeCells count="2">
    <mergeCell ref="B3:P3"/>
    <mergeCell ref="B10:E10"/>
  </mergeCells>
  <hyperlinks>
    <hyperlink ref="B3" location="'1Б'!A1" display="Баланс активов и пассивов на конец года- общий" xr:uid="{00000000-0004-0000-0000-000000000000}"/>
    <hyperlink ref="B4" location="'2'!A1" display="Видовая структура основных фондов некоммерческих организаций в Российской Федерации на конец 2020 года по видам экономической деятельности" xr:uid="{00000000-0004-0000-0000-000001000000}"/>
    <hyperlink ref="B3:J3" location="'1'!A1" display="'1'!A1" xr:uid="{00000000-0004-0000-0000-000002000000}"/>
    <hyperlink ref="B3:L3" location="'1'!A1" display="Видовая структура основных фондов коммерческих организаций (без субъектов малого предпринимательство) в Российской Федерации на конец 2020 года с учетом переоценки, осуществленной на конец отчетного года, по видам экономической деятельности" xr:uid="{00000000-0004-0000-0000-000003000000}"/>
  </hyperlinks>
  <pageMargins left="0.25" right="0.25" top="0.75" bottom="0.75" header="0.3" footer="0.3"/>
  <pageSetup paperSize="9" orientation="portrait" verticalDpi="0" r:id="rId1"/>
  <ignoredErrors>
    <ignoredError sqref="A3: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0"/>
  <sheetViews>
    <sheetView tabSelected="1" workbookViewId="0">
      <pane xSplit="1" topLeftCell="B1" activePane="topRight" state="frozen"/>
      <selection pane="topRight" activeCell="AB22" sqref="AB22"/>
    </sheetView>
  </sheetViews>
  <sheetFormatPr defaultColWidth="9.140625" defaultRowHeight="15.75" x14ac:dyDescent="0.25"/>
  <cols>
    <col min="1" max="1" width="44.85546875" style="2" customWidth="1"/>
    <col min="2" max="2" width="13.7109375" style="15" customWidth="1"/>
    <col min="3" max="3" width="12.7109375" style="2" customWidth="1"/>
    <col min="4" max="4" width="12.7109375" style="15" customWidth="1"/>
    <col min="5" max="5" width="12.7109375" style="2" customWidth="1"/>
    <col min="6" max="6" width="12.7109375" style="15" customWidth="1"/>
    <col min="7" max="7" width="12.7109375" style="2" customWidth="1"/>
    <col min="8" max="8" width="12.7109375" style="15" customWidth="1"/>
    <col min="9" max="9" width="12.7109375" style="2" customWidth="1"/>
    <col min="10" max="10" width="12.7109375" style="15" customWidth="1"/>
    <col min="11" max="11" width="12.7109375" style="2" customWidth="1"/>
    <col min="12" max="12" width="15.7109375" style="15" customWidth="1"/>
    <col min="13" max="13" width="12.7109375" style="2" customWidth="1"/>
    <col min="14" max="14" width="22.140625" style="2" customWidth="1"/>
    <col min="15" max="23" width="12.7109375" style="2" customWidth="1"/>
    <col min="24" max="24" width="12.85546875" style="2" customWidth="1"/>
    <col min="25" max="25" width="12.7109375" style="2" customWidth="1"/>
    <col min="26" max="26" width="22.140625" style="2" customWidth="1"/>
    <col min="27" max="35" width="12.7109375" style="2" customWidth="1"/>
    <col min="36" max="36" width="12.85546875" style="2" customWidth="1"/>
    <col min="37" max="37" width="12.7109375" style="2" customWidth="1"/>
    <col min="38" max="16384" width="9.140625" style="2"/>
  </cols>
  <sheetData>
    <row r="1" spans="1:37" ht="33" customHeight="1" x14ac:dyDescent="0.25">
      <c r="A1" s="71" t="s">
        <v>5</v>
      </c>
      <c r="B1" s="71"/>
    </row>
    <row r="2" spans="1:37" s="8" customFormat="1" ht="35.25" customHeight="1" x14ac:dyDescent="0.25">
      <c r="A2" s="72" t="s">
        <v>38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2"/>
      <c r="O2" s="43"/>
      <c r="P2" s="42"/>
      <c r="Q2" s="44"/>
      <c r="R2" s="42"/>
      <c r="S2" s="44"/>
      <c r="T2" s="42"/>
      <c r="U2" s="44"/>
      <c r="V2" s="42"/>
      <c r="W2" s="44"/>
      <c r="X2" s="42"/>
      <c r="Y2" s="44"/>
      <c r="Z2" s="42"/>
      <c r="AA2" s="43"/>
      <c r="AB2" s="42"/>
      <c r="AC2" s="44"/>
      <c r="AD2" s="42"/>
      <c r="AE2" s="44"/>
      <c r="AF2" s="42"/>
      <c r="AG2" s="44"/>
      <c r="AH2" s="42"/>
      <c r="AI2" s="44"/>
      <c r="AJ2" s="42"/>
      <c r="AK2" s="44"/>
    </row>
    <row r="3" spans="1:37" s="8" customFormat="1" ht="18" customHeight="1" x14ac:dyDescent="0.25">
      <c r="A3" s="68"/>
      <c r="B3" s="73">
        <v>2020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58">
        <v>2021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>
        <v>2022</v>
      </c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37" s="10" customFormat="1" x14ac:dyDescent="0.25">
      <c r="A4" s="69"/>
      <c r="B4" s="59" t="s">
        <v>7</v>
      </c>
      <c r="C4" s="60"/>
      <c r="D4" s="63" t="s">
        <v>8</v>
      </c>
      <c r="E4" s="64"/>
      <c r="F4" s="64"/>
      <c r="G4" s="64"/>
      <c r="H4" s="64"/>
      <c r="I4" s="64"/>
      <c r="J4" s="64"/>
      <c r="K4" s="64"/>
      <c r="L4" s="64"/>
      <c r="M4" s="65"/>
      <c r="N4" s="59" t="s">
        <v>7</v>
      </c>
      <c r="O4" s="60"/>
      <c r="P4" s="63" t="s">
        <v>8</v>
      </c>
      <c r="Q4" s="64"/>
      <c r="R4" s="64"/>
      <c r="S4" s="64"/>
      <c r="T4" s="64"/>
      <c r="U4" s="64"/>
      <c r="V4" s="64"/>
      <c r="W4" s="64"/>
      <c r="X4" s="64"/>
      <c r="Y4" s="65"/>
      <c r="Z4" s="59" t="s">
        <v>7</v>
      </c>
      <c r="AA4" s="60"/>
      <c r="AB4" s="63" t="s">
        <v>8</v>
      </c>
      <c r="AC4" s="64"/>
      <c r="AD4" s="64"/>
      <c r="AE4" s="64"/>
      <c r="AF4" s="64"/>
      <c r="AG4" s="64"/>
      <c r="AH4" s="64"/>
      <c r="AI4" s="64"/>
      <c r="AJ4" s="64"/>
      <c r="AK4" s="65"/>
    </row>
    <row r="5" spans="1:37" s="10" customFormat="1" ht="30.75" customHeight="1" x14ac:dyDescent="0.25">
      <c r="A5" s="69"/>
      <c r="B5" s="61"/>
      <c r="C5" s="62"/>
      <c r="D5" s="66" t="s">
        <v>9</v>
      </c>
      <c r="E5" s="67"/>
      <c r="F5" s="66" t="s">
        <v>10</v>
      </c>
      <c r="G5" s="67"/>
      <c r="H5" s="66" t="s">
        <v>11</v>
      </c>
      <c r="I5" s="67"/>
      <c r="J5" s="66" t="s">
        <v>12</v>
      </c>
      <c r="K5" s="67"/>
      <c r="L5" s="66" t="s">
        <v>13</v>
      </c>
      <c r="M5" s="67"/>
      <c r="N5" s="61"/>
      <c r="O5" s="62"/>
      <c r="P5" s="66" t="s">
        <v>9</v>
      </c>
      <c r="Q5" s="67"/>
      <c r="R5" s="66" t="s">
        <v>10</v>
      </c>
      <c r="S5" s="67"/>
      <c r="T5" s="66" t="s">
        <v>11</v>
      </c>
      <c r="U5" s="67"/>
      <c r="V5" s="66" t="s">
        <v>12</v>
      </c>
      <c r="W5" s="67"/>
      <c r="X5" s="66" t="s">
        <v>13</v>
      </c>
      <c r="Y5" s="67"/>
      <c r="Z5" s="61"/>
      <c r="AA5" s="62"/>
      <c r="AB5" s="66" t="s">
        <v>9</v>
      </c>
      <c r="AC5" s="67"/>
      <c r="AD5" s="66" t="s">
        <v>10</v>
      </c>
      <c r="AE5" s="67"/>
      <c r="AF5" s="66" t="s">
        <v>11</v>
      </c>
      <c r="AG5" s="67"/>
      <c r="AH5" s="66" t="s">
        <v>12</v>
      </c>
      <c r="AI5" s="67"/>
      <c r="AJ5" s="66" t="s">
        <v>13</v>
      </c>
      <c r="AK5" s="67"/>
    </row>
    <row r="6" spans="1:37" s="10" customFormat="1" x14ac:dyDescent="0.25">
      <c r="A6" s="12"/>
      <c r="B6" s="16" t="s">
        <v>40</v>
      </c>
      <c r="C6" s="17" t="s">
        <v>14</v>
      </c>
      <c r="D6" s="16" t="s">
        <v>40</v>
      </c>
      <c r="E6" s="17" t="s">
        <v>14</v>
      </c>
      <c r="F6" s="16" t="s">
        <v>40</v>
      </c>
      <c r="G6" s="17" t="s">
        <v>14</v>
      </c>
      <c r="H6" s="16" t="s">
        <v>40</v>
      </c>
      <c r="I6" s="17" t="s">
        <v>14</v>
      </c>
      <c r="J6" s="16" t="s">
        <v>40</v>
      </c>
      <c r="K6" s="17" t="s">
        <v>14</v>
      </c>
      <c r="L6" s="16" t="s">
        <v>40</v>
      </c>
      <c r="M6" s="17" t="s">
        <v>14</v>
      </c>
      <c r="N6" s="16" t="s">
        <v>40</v>
      </c>
      <c r="O6" s="17" t="s">
        <v>14</v>
      </c>
      <c r="P6" s="16" t="s">
        <v>40</v>
      </c>
      <c r="Q6" s="17" t="s">
        <v>14</v>
      </c>
      <c r="R6" s="16" t="s">
        <v>40</v>
      </c>
      <c r="S6" s="17" t="s">
        <v>14</v>
      </c>
      <c r="T6" s="16" t="s">
        <v>40</v>
      </c>
      <c r="U6" s="17" t="s">
        <v>14</v>
      </c>
      <c r="V6" s="16" t="s">
        <v>40</v>
      </c>
      <c r="W6" s="17" t="s">
        <v>14</v>
      </c>
      <c r="X6" s="16" t="s">
        <v>40</v>
      </c>
      <c r="Y6" s="17" t="s">
        <v>14</v>
      </c>
      <c r="Z6" s="16" t="s">
        <v>40</v>
      </c>
      <c r="AA6" s="17" t="s">
        <v>14</v>
      </c>
      <c r="AB6" s="16" t="s">
        <v>40</v>
      </c>
      <c r="AC6" s="17" t="s">
        <v>14</v>
      </c>
      <c r="AD6" s="16" t="s">
        <v>40</v>
      </c>
      <c r="AE6" s="17" t="s">
        <v>14</v>
      </c>
      <c r="AF6" s="16" t="s">
        <v>40</v>
      </c>
      <c r="AG6" s="17" t="s">
        <v>14</v>
      </c>
      <c r="AH6" s="16" t="s">
        <v>40</v>
      </c>
      <c r="AI6" s="17" t="s">
        <v>14</v>
      </c>
      <c r="AJ6" s="16" t="s">
        <v>40</v>
      </c>
      <c r="AK6" s="17" t="s">
        <v>14</v>
      </c>
    </row>
    <row r="7" spans="1:37" s="3" customFormat="1" x14ac:dyDescent="0.25">
      <c r="A7" s="26" t="s">
        <v>1</v>
      </c>
      <c r="B7" s="29">
        <v>32002618</v>
      </c>
      <c r="C7" s="33">
        <v>100</v>
      </c>
      <c r="D7" s="29">
        <v>4817965</v>
      </c>
      <c r="E7" s="32">
        <f>(D7/B7)*100</f>
        <v>15.054908945261916</v>
      </c>
      <c r="F7" s="29">
        <v>13166230</v>
      </c>
      <c r="G7" s="32">
        <f>(F7/B7)*100</f>
        <v>41.141102893519523</v>
      </c>
      <c r="H7" s="29">
        <v>11163100</v>
      </c>
      <c r="I7" s="32">
        <f>(H7/B7)*100</f>
        <v>34.88183372997797</v>
      </c>
      <c r="J7" s="29">
        <v>1856673</v>
      </c>
      <c r="K7" s="32">
        <f>(J7/B7)*100</f>
        <v>5.8016284792700397</v>
      </c>
      <c r="L7" s="29">
        <v>998650</v>
      </c>
      <c r="M7" s="32">
        <f>(L7/B7)*100</f>
        <v>3.1205259519705546</v>
      </c>
      <c r="N7" s="35">
        <v>37941861</v>
      </c>
      <c r="O7" s="33">
        <v>100</v>
      </c>
      <c r="P7" s="35">
        <v>5100592</v>
      </c>
      <c r="Q7" s="41">
        <f>(P7/N7)*100</f>
        <v>13.443178235247871</v>
      </c>
      <c r="R7" s="35">
        <v>18304041</v>
      </c>
      <c r="S7" s="41">
        <f>(R7/N7)*100</f>
        <v>48.242338455670378</v>
      </c>
      <c r="T7" s="35">
        <v>11638886</v>
      </c>
      <c r="U7" s="41">
        <f>(T7/N7)*100</f>
        <v>30.67558019887322</v>
      </c>
      <c r="V7" s="35">
        <v>1711622</v>
      </c>
      <c r="W7" s="41">
        <f>(V7/N7)*100</f>
        <v>4.5111703930389702</v>
      </c>
      <c r="X7" s="35">
        <f>N7-P7-R7-T7-V7</f>
        <v>1186720</v>
      </c>
      <c r="Y7" s="41">
        <f>(X7/N7)*100</f>
        <v>3.1277327171695664</v>
      </c>
      <c r="Z7" s="35">
        <v>38964771</v>
      </c>
      <c r="AA7" s="51">
        <v>1</v>
      </c>
      <c r="AB7" s="35">
        <v>4441911</v>
      </c>
      <c r="AC7" s="41">
        <v>11.4</v>
      </c>
      <c r="AD7" s="35">
        <v>18280545</v>
      </c>
      <c r="AE7" s="41">
        <v>46.9</v>
      </c>
      <c r="AF7" s="35">
        <v>12876103</v>
      </c>
      <c r="AG7" s="41">
        <v>33</v>
      </c>
      <c r="AH7" s="35">
        <v>1665869</v>
      </c>
      <c r="AI7" s="41">
        <v>4.3</v>
      </c>
      <c r="AJ7" s="35">
        <f>Z7-AB7-AD7-AF7-AH7</f>
        <v>1700343</v>
      </c>
      <c r="AK7" s="41">
        <v>4.4000000000000004</v>
      </c>
    </row>
    <row r="8" spans="1:37" s="3" customFormat="1" ht="31.5" x14ac:dyDescent="0.25">
      <c r="A8" s="27" t="s">
        <v>17</v>
      </c>
      <c r="B8" s="28">
        <v>5427537</v>
      </c>
      <c r="C8" s="34">
        <v>100</v>
      </c>
      <c r="D8" s="28">
        <v>1949138</v>
      </c>
      <c r="E8" s="32">
        <f t="shared" ref="E8:E21" si="0">(D8/B8)*100</f>
        <v>35.912016813519649</v>
      </c>
      <c r="F8" s="28">
        <v>469744</v>
      </c>
      <c r="G8" s="32">
        <f t="shared" ref="G8:G21" si="1">(F8/B8)*100</f>
        <v>8.6548281476478195</v>
      </c>
      <c r="H8" s="28">
        <v>1802535</v>
      </c>
      <c r="I8" s="32">
        <f t="shared" ref="I8:I21" si="2">(H8/B8)*100</f>
        <v>33.210920533567986</v>
      </c>
      <c r="J8" s="28">
        <v>383840</v>
      </c>
      <c r="K8" s="32">
        <f t="shared" ref="K8:K21" si="3">(J8/B8)*100</f>
        <v>7.0720844464072741</v>
      </c>
      <c r="L8" s="28">
        <f>B8-D8-F8-H8-J8</f>
        <v>822280</v>
      </c>
      <c r="M8" s="32">
        <f t="shared" ref="M8:M21" si="4">(L8/B8)*100</f>
        <v>15.150150058857268</v>
      </c>
      <c r="N8" s="40">
        <v>5168428</v>
      </c>
      <c r="O8" s="34">
        <v>100.00000000000001</v>
      </c>
      <c r="P8" s="40">
        <v>1587645</v>
      </c>
      <c r="Q8" s="41">
        <f t="shared" ref="Q8:Q21" si="5">(P8/N8)*100</f>
        <v>30.718140989871586</v>
      </c>
      <c r="R8" s="40">
        <v>525954</v>
      </c>
      <c r="S8" s="41">
        <f t="shared" ref="S8:S21" si="6">(R8/N8)*100</f>
        <v>10.176285710084382</v>
      </c>
      <c r="T8" s="40">
        <v>1749588</v>
      </c>
      <c r="U8" s="41">
        <f t="shared" ref="U8:U21" si="7">(T8/N8)*100</f>
        <v>33.851453478697977</v>
      </c>
      <c r="V8" s="40">
        <v>293351</v>
      </c>
      <c r="W8" s="41">
        <f t="shared" ref="W8:W21" si="8">(V8/N8)*100</f>
        <v>5.675826382799567</v>
      </c>
      <c r="X8" s="40">
        <f t="shared" ref="X8:X26" si="9">N8-P8-R8-T8-V8</f>
        <v>1011890</v>
      </c>
      <c r="Y8" s="41">
        <f t="shared" ref="Y8:Y21" si="10">(X8/N8)*100</f>
        <v>19.578293438546499</v>
      </c>
      <c r="Z8" s="40">
        <v>5763197</v>
      </c>
      <c r="AA8" s="52">
        <f>AC8+AE8+AG8+AI8+AK8</f>
        <v>99.999999999999986</v>
      </c>
      <c r="AB8" s="40">
        <v>571162</v>
      </c>
      <c r="AC8" s="53">
        <f>(AB8/Z8)*100</f>
        <v>9.9105062693501544</v>
      </c>
      <c r="AD8" s="40">
        <v>581691</v>
      </c>
      <c r="AE8" s="41">
        <f>(AD8/Z8)*100</f>
        <v>10.093200006871186</v>
      </c>
      <c r="AF8" s="40">
        <v>2695246</v>
      </c>
      <c r="AG8" s="41">
        <f>(AF8/Z8)*100</f>
        <v>46.766508241866447</v>
      </c>
      <c r="AH8" s="40">
        <v>340620</v>
      </c>
      <c r="AI8" s="41">
        <f>(AH8/Z8)*100</f>
        <v>5.9102612664463834</v>
      </c>
      <c r="AJ8" s="40">
        <f t="shared" ref="AJ8:AJ20" si="11">Z8-AB8-AD8-AF8-AH8</f>
        <v>1574478</v>
      </c>
      <c r="AK8" s="41">
        <f>(AJ8/Z8)*100</f>
        <v>27.319524215465822</v>
      </c>
    </row>
    <row r="9" spans="1:37" s="3" customFormat="1" x14ac:dyDescent="0.25">
      <c r="A9" s="27" t="s">
        <v>18</v>
      </c>
      <c r="B9" s="28">
        <v>936786</v>
      </c>
      <c r="C9" s="34">
        <v>100</v>
      </c>
      <c r="D9" s="28">
        <v>22827</v>
      </c>
      <c r="E9" s="32">
        <f t="shared" si="0"/>
        <v>2.4367358179989878</v>
      </c>
      <c r="F9" s="28">
        <v>591936</v>
      </c>
      <c r="G9" s="32">
        <f t="shared" si="1"/>
        <v>63.187963953346873</v>
      </c>
      <c r="H9" s="28">
        <v>125356</v>
      </c>
      <c r="I9" s="32">
        <f t="shared" si="2"/>
        <v>13.381498015555312</v>
      </c>
      <c r="J9" s="28">
        <v>120401</v>
      </c>
      <c r="K9" s="32">
        <f t="shared" si="3"/>
        <v>12.852561844434055</v>
      </c>
      <c r="L9" s="28">
        <f t="shared" ref="L9:L26" si="12">B9-D9-F9-H9-J9</f>
        <v>76266</v>
      </c>
      <c r="M9" s="32">
        <f t="shared" si="4"/>
        <v>8.141240368664775</v>
      </c>
      <c r="N9" s="40">
        <v>930885</v>
      </c>
      <c r="O9" s="34">
        <v>100.00000000000001</v>
      </c>
      <c r="P9" s="40">
        <v>22824</v>
      </c>
      <c r="Q9" s="41">
        <f t="shared" si="5"/>
        <v>2.4518603264635264</v>
      </c>
      <c r="R9" s="40">
        <v>586739</v>
      </c>
      <c r="S9" s="41">
        <f t="shared" si="6"/>
        <v>63.030234669158915</v>
      </c>
      <c r="T9" s="40">
        <v>127103</v>
      </c>
      <c r="U9" s="41">
        <f t="shared" si="7"/>
        <v>13.653995928605575</v>
      </c>
      <c r="V9" s="40">
        <v>117953</v>
      </c>
      <c r="W9" s="41">
        <f t="shared" si="8"/>
        <v>12.671060335057499</v>
      </c>
      <c r="X9" s="40">
        <f t="shared" si="9"/>
        <v>76266</v>
      </c>
      <c r="Y9" s="41">
        <f t="shared" si="10"/>
        <v>8.1928487407144814</v>
      </c>
      <c r="Z9" s="40">
        <v>833364</v>
      </c>
      <c r="AA9" s="52">
        <f t="shared" ref="AA9:AA21" si="13">AC9+AE9+AG9+AI9+AK9</f>
        <v>100</v>
      </c>
      <c r="AB9" s="40">
        <v>22825</v>
      </c>
      <c r="AC9" s="53">
        <f t="shared" ref="AC9:AC26" si="14">(AB9/Z9)*100</f>
        <v>2.7388992085091268</v>
      </c>
      <c r="AD9" s="40">
        <v>586682</v>
      </c>
      <c r="AE9" s="41">
        <f t="shared" ref="AE9:AE21" si="15">(AD9/Z9)*100</f>
        <v>70.399249307625482</v>
      </c>
      <c r="AF9" s="40">
        <v>105904</v>
      </c>
      <c r="AG9" s="41">
        <f t="shared" ref="AG9:AG26" si="16">(AF9/Z9)*100</f>
        <v>12.708012345145701</v>
      </c>
      <c r="AH9" s="40">
        <v>117953</v>
      </c>
      <c r="AI9" s="41">
        <f t="shared" ref="AI9:AI26" si="17">(AH9/Z9)*100</f>
        <v>14.153839138719695</v>
      </c>
      <c r="AJ9" s="40">
        <f t="shared" si="11"/>
        <v>0</v>
      </c>
      <c r="AK9" s="41">
        <f t="shared" ref="AK9:AK26" si="18">(AJ9/Z9)*100</f>
        <v>0</v>
      </c>
    </row>
    <row r="10" spans="1:37" s="3" customFormat="1" x14ac:dyDescent="0.25">
      <c r="A10" s="27" t="s">
        <v>19</v>
      </c>
      <c r="B10" s="28">
        <v>751367</v>
      </c>
      <c r="C10" s="34">
        <v>100</v>
      </c>
      <c r="D10" s="28">
        <v>403261</v>
      </c>
      <c r="E10" s="32">
        <f t="shared" si="0"/>
        <v>53.670310247854914</v>
      </c>
      <c r="F10" s="28">
        <v>40654</v>
      </c>
      <c r="G10" s="32">
        <f t="shared" si="1"/>
        <v>5.4106714827773912</v>
      </c>
      <c r="H10" s="28">
        <v>290577</v>
      </c>
      <c r="I10" s="32">
        <f t="shared" si="2"/>
        <v>38.673111808210905</v>
      </c>
      <c r="J10" s="28">
        <v>7205</v>
      </c>
      <c r="K10" s="32">
        <f t="shared" si="3"/>
        <v>0.95891887719316926</v>
      </c>
      <c r="L10" s="28">
        <f t="shared" si="12"/>
        <v>9670</v>
      </c>
      <c r="M10" s="32">
        <f t="shared" si="4"/>
        <v>1.2869875839636291</v>
      </c>
      <c r="N10" s="40">
        <v>702090</v>
      </c>
      <c r="O10" s="34">
        <v>100.00000000000001</v>
      </c>
      <c r="P10" s="40">
        <v>363352</v>
      </c>
      <c r="Q10" s="41">
        <f t="shared" si="5"/>
        <v>51.752909171188875</v>
      </c>
      <c r="R10" s="40">
        <v>25408</v>
      </c>
      <c r="S10" s="41">
        <f t="shared" si="6"/>
        <v>3.6189092566480086</v>
      </c>
      <c r="T10" s="40">
        <v>308125</v>
      </c>
      <c r="U10" s="41">
        <f t="shared" si="7"/>
        <v>43.886823626600581</v>
      </c>
      <c r="V10" s="40">
        <v>3298</v>
      </c>
      <c r="W10" s="41">
        <f t="shared" si="8"/>
        <v>0.46974034667920073</v>
      </c>
      <c r="X10" s="40">
        <f t="shared" si="9"/>
        <v>1907</v>
      </c>
      <c r="Y10" s="41">
        <f t="shared" si="10"/>
        <v>0.27161759888333409</v>
      </c>
      <c r="Z10" s="40">
        <v>1446229</v>
      </c>
      <c r="AA10" s="52">
        <f t="shared" si="13"/>
        <v>100.00000000000001</v>
      </c>
      <c r="AB10" s="40">
        <v>637599</v>
      </c>
      <c r="AC10" s="53">
        <f t="shared" si="14"/>
        <v>44.087001436148768</v>
      </c>
      <c r="AD10" s="40">
        <v>30778</v>
      </c>
      <c r="AE10" s="41">
        <f t="shared" si="15"/>
        <v>2.1281553612878734</v>
      </c>
      <c r="AF10" s="40">
        <v>737170</v>
      </c>
      <c r="AG10" s="41">
        <f t="shared" si="16"/>
        <v>50.971872365994599</v>
      </c>
      <c r="AH10" s="40">
        <v>39134</v>
      </c>
      <c r="AI10" s="41">
        <f t="shared" si="17"/>
        <v>2.7059338458847111</v>
      </c>
      <c r="AJ10" s="40">
        <f t="shared" si="11"/>
        <v>1548</v>
      </c>
      <c r="AK10" s="41">
        <f t="shared" si="18"/>
        <v>0.10703699068404797</v>
      </c>
    </row>
    <row r="11" spans="1:37" s="3" customFormat="1" ht="39" customHeight="1" x14ac:dyDescent="0.25">
      <c r="A11" s="27" t="s">
        <v>20</v>
      </c>
      <c r="B11" s="28">
        <v>4988954</v>
      </c>
      <c r="C11" s="34">
        <v>100</v>
      </c>
      <c r="D11" s="28">
        <v>647800</v>
      </c>
      <c r="E11" s="32">
        <f t="shared" si="0"/>
        <v>12.98468576779822</v>
      </c>
      <c r="F11" s="28">
        <v>1896247</v>
      </c>
      <c r="G11" s="32">
        <f t="shared" si="1"/>
        <v>38.008909282386647</v>
      </c>
      <c r="H11" s="28">
        <v>2241990</v>
      </c>
      <c r="I11" s="32">
        <f t="shared" si="2"/>
        <v>44.939079414241945</v>
      </c>
      <c r="J11" s="28">
        <v>200047</v>
      </c>
      <c r="K11" s="32">
        <f t="shared" si="3"/>
        <v>4.0097984467285119</v>
      </c>
      <c r="L11" s="28">
        <f t="shared" si="12"/>
        <v>2870</v>
      </c>
      <c r="M11" s="32">
        <f t="shared" si="4"/>
        <v>5.752708884467566E-2</v>
      </c>
      <c r="N11" s="40">
        <v>3239474</v>
      </c>
      <c r="O11" s="34">
        <v>100</v>
      </c>
      <c r="P11" s="40">
        <v>124993</v>
      </c>
      <c r="Q11" s="41">
        <f t="shared" si="5"/>
        <v>3.8584350422321645</v>
      </c>
      <c r="R11" s="40">
        <v>230852</v>
      </c>
      <c r="S11" s="41">
        <f t="shared" si="6"/>
        <v>7.126218639198834</v>
      </c>
      <c r="T11" s="40">
        <v>2651350</v>
      </c>
      <c r="U11" s="41">
        <f t="shared" si="7"/>
        <v>81.845077318107812</v>
      </c>
      <c r="V11" s="40">
        <v>228910</v>
      </c>
      <c r="W11" s="41">
        <f t="shared" si="8"/>
        <v>7.0662706352944955</v>
      </c>
      <c r="X11" s="40">
        <f t="shared" si="9"/>
        <v>3369</v>
      </c>
      <c r="Y11" s="41">
        <f t="shared" si="10"/>
        <v>0.10399836516669064</v>
      </c>
      <c r="Z11" s="40">
        <v>3140783</v>
      </c>
      <c r="AA11" s="52">
        <f t="shared" si="13"/>
        <v>99.999999999999986</v>
      </c>
      <c r="AB11" s="40">
        <v>128659</v>
      </c>
      <c r="AC11" s="53">
        <f t="shared" si="14"/>
        <v>4.09639889161397</v>
      </c>
      <c r="AD11" s="40">
        <v>236259</v>
      </c>
      <c r="AE11" s="41">
        <f t="shared" si="15"/>
        <v>7.5222961917458155</v>
      </c>
      <c r="AF11" s="40">
        <v>2469153</v>
      </c>
      <c r="AG11" s="41">
        <f t="shared" si="16"/>
        <v>78.615841973164009</v>
      </c>
      <c r="AH11" s="40">
        <v>306712</v>
      </c>
      <c r="AI11" s="41">
        <f t="shared" si="17"/>
        <v>9.7654629434761961</v>
      </c>
      <c r="AJ11" s="40">
        <f t="shared" si="11"/>
        <v>0</v>
      </c>
      <c r="AK11" s="41">
        <f t="shared" si="18"/>
        <v>0</v>
      </c>
    </row>
    <row r="12" spans="1:37" s="3" customFormat="1" ht="47.25" x14ac:dyDescent="0.25">
      <c r="A12" s="27" t="s">
        <v>21</v>
      </c>
      <c r="B12" s="28">
        <v>2371287</v>
      </c>
      <c r="C12" s="34">
        <v>100.00000000000001</v>
      </c>
      <c r="D12" s="28">
        <v>3584</v>
      </c>
      <c r="E12" s="32">
        <f t="shared" si="0"/>
        <v>0.1511415530891031</v>
      </c>
      <c r="F12" s="28">
        <v>1485167</v>
      </c>
      <c r="G12" s="32">
        <f t="shared" si="1"/>
        <v>62.631263107333702</v>
      </c>
      <c r="H12" s="28">
        <v>589599</v>
      </c>
      <c r="I12" s="32">
        <f t="shared" si="2"/>
        <v>24.864092790117773</v>
      </c>
      <c r="J12" s="28">
        <v>292937</v>
      </c>
      <c r="K12" s="32">
        <f t="shared" si="3"/>
        <v>12.35350254945943</v>
      </c>
      <c r="L12" s="28">
        <f t="shared" si="12"/>
        <v>0</v>
      </c>
      <c r="M12" s="32">
        <f t="shared" si="4"/>
        <v>0</v>
      </c>
      <c r="N12" s="40">
        <v>2309757</v>
      </c>
      <c r="O12" s="34">
        <v>99.999999999999986</v>
      </c>
      <c r="P12" s="40">
        <v>3584</v>
      </c>
      <c r="Q12" s="41">
        <f t="shared" si="5"/>
        <v>0.15516783800200626</v>
      </c>
      <c r="R12" s="40">
        <v>1482710</v>
      </c>
      <c r="S12" s="41">
        <f t="shared" si="6"/>
        <v>64.193332891728431</v>
      </c>
      <c r="T12" s="40">
        <v>599374</v>
      </c>
      <c r="U12" s="41">
        <f t="shared" si="7"/>
        <v>25.949656175952708</v>
      </c>
      <c r="V12" s="40">
        <v>224089</v>
      </c>
      <c r="W12" s="41">
        <f t="shared" si="8"/>
        <v>9.7018430943168479</v>
      </c>
      <c r="X12" s="40">
        <f t="shared" si="9"/>
        <v>0</v>
      </c>
      <c r="Y12" s="41">
        <f t="shared" si="10"/>
        <v>0</v>
      </c>
      <c r="Z12" s="40">
        <v>2091866</v>
      </c>
      <c r="AA12" s="52">
        <f t="shared" si="13"/>
        <v>99.999999999999986</v>
      </c>
      <c r="AB12" s="40">
        <v>3584</v>
      </c>
      <c r="AC12" s="53">
        <f t="shared" si="14"/>
        <v>0.17133028597434061</v>
      </c>
      <c r="AD12" s="40">
        <v>1484209</v>
      </c>
      <c r="AE12" s="41">
        <f t="shared" si="15"/>
        <v>70.951437615984958</v>
      </c>
      <c r="AF12" s="40">
        <v>578522</v>
      </c>
      <c r="AG12" s="41">
        <f t="shared" si="16"/>
        <v>27.655786747334677</v>
      </c>
      <c r="AH12" s="40">
        <v>25551</v>
      </c>
      <c r="AI12" s="41">
        <f t="shared" si="17"/>
        <v>1.2214453507060203</v>
      </c>
      <c r="AJ12" s="40">
        <f t="shared" si="11"/>
        <v>0</v>
      </c>
      <c r="AK12" s="41">
        <f t="shared" si="18"/>
        <v>0</v>
      </c>
    </row>
    <row r="13" spans="1:37" s="3" customFormat="1" x14ac:dyDescent="0.25">
      <c r="A13" s="27" t="s">
        <v>22</v>
      </c>
      <c r="B13" s="28">
        <v>703275</v>
      </c>
      <c r="C13" s="34">
        <v>99.999999999999986</v>
      </c>
      <c r="D13" s="28">
        <v>30373</v>
      </c>
      <c r="E13" s="32">
        <f t="shared" si="0"/>
        <v>4.3187942127901602</v>
      </c>
      <c r="F13" s="28">
        <v>8830</v>
      </c>
      <c r="G13" s="32">
        <f t="shared" si="1"/>
        <v>1.255554370623156</v>
      </c>
      <c r="H13" s="28">
        <v>303059</v>
      </c>
      <c r="I13" s="32">
        <f t="shared" si="2"/>
        <v>43.092531371085279</v>
      </c>
      <c r="J13" s="28">
        <v>312223</v>
      </c>
      <c r="K13" s="32">
        <f t="shared" si="3"/>
        <v>44.395577832284665</v>
      </c>
      <c r="L13" s="28">
        <f t="shared" si="12"/>
        <v>48790</v>
      </c>
      <c r="M13" s="32">
        <f t="shared" si="4"/>
        <v>6.9375422132167364</v>
      </c>
      <c r="N13" s="40" t="s">
        <v>43</v>
      </c>
      <c r="O13" s="34">
        <v>100</v>
      </c>
      <c r="P13" s="40" t="s">
        <v>43</v>
      </c>
      <c r="Q13" s="41">
        <v>0</v>
      </c>
      <c r="R13" s="40">
        <v>0</v>
      </c>
      <c r="S13" s="41">
        <v>0</v>
      </c>
      <c r="T13" s="40" t="s">
        <v>43</v>
      </c>
      <c r="U13" s="41">
        <v>0</v>
      </c>
      <c r="V13" s="40" t="s">
        <v>43</v>
      </c>
      <c r="W13" s="41">
        <v>0</v>
      </c>
      <c r="X13" s="40">
        <v>0</v>
      </c>
      <c r="Y13" s="41">
        <v>0</v>
      </c>
      <c r="Z13" s="40">
        <v>1551457</v>
      </c>
      <c r="AA13" s="52">
        <f t="shared" si="13"/>
        <v>100</v>
      </c>
      <c r="AB13" s="40">
        <v>721362</v>
      </c>
      <c r="AC13" s="53">
        <f t="shared" si="14"/>
        <v>46.495777839798329</v>
      </c>
      <c r="AD13" s="40">
        <v>589</v>
      </c>
      <c r="AE13" s="41">
        <f t="shared" si="15"/>
        <v>3.7964313545267449E-2</v>
      </c>
      <c r="AF13" s="40">
        <v>390356</v>
      </c>
      <c r="AG13" s="41">
        <f t="shared" si="16"/>
        <v>25.160607093847915</v>
      </c>
      <c r="AH13" s="40">
        <v>355289</v>
      </c>
      <c r="AI13" s="41">
        <f t="shared" si="17"/>
        <v>22.900344643776783</v>
      </c>
      <c r="AJ13" s="40">
        <f t="shared" si="11"/>
        <v>83861</v>
      </c>
      <c r="AK13" s="41">
        <f t="shared" si="18"/>
        <v>5.4053061090317041</v>
      </c>
    </row>
    <row r="14" spans="1:37" s="3" customFormat="1" ht="31.5" x14ac:dyDescent="0.25">
      <c r="A14" s="27" t="s">
        <v>23</v>
      </c>
      <c r="B14" s="28">
        <v>3254274</v>
      </c>
      <c r="C14" s="34">
        <v>99.999999999999986</v>
      </c>
      <c r="D14" s="28">
        <v>980228</v>
      </c>
      <c r="E14" s="32">
        <f t="shared" si="0"/>
        <v>30.121249777984278</v>
      </c>
      <c r="F14" s="28">
        <v>1543531</v>
      </c>
      <c r="G14" s="32">
        <f t="shared" si="1"/>
        <v>47.430886274480883</v>
      </c>
      <c r="H14" s="28">
        <v>668119</v>
      </c>
      <c r="I14" s="32">
        <f t="shared" si="2"/>
        <v>20.530508494367712</v>
      </c>
      <c r="J14" s="28">
        <v>52885</v>
      </c>
      <c r="K14" s="32">
        <f t="shared" si="3"/>
        <v>1.625093646078972</v>
      </c>
      <c r="L14" s="28">
        <f t="shared" si="12"/>
        <v>9511</v>
      </c>
      <c r="M14" s="32">
        <f t="shared" si="4"/>
        <v>0.29226180708815547</v>
      </c>
      <c r="N14" s="40">
        <v>11916476</v>
      </c>
      <c r="O14" s="34">
        <v>100</v>
      </c>
      <c r="P14" s="40">
        <v>980795</v>
      </c>
      <c r="Q14" s="41">
        <f t="shared" si="5"/>
        <v>8.2305792417154198</v>
      </c>
      <c r="R14" s="40">
        <v>10325119</v>
      </c>
      <c r="S14" s="41">
        <f t="shared" si="6"/>
        <v>86.645741576620466</v>
      </c>
      <c r="T14" s="40">
        <v>562026</v>
      </c>
      <c r="U14" s="41">
        <f t="shared" si="7"/>
        <v>4.7163775599430569</v>
      </c>
      <c r="V14" s="40">
        <v>39102</v>
      </c>
      <c r="W14" s="41">
        <f t="shared" si="8"/>
        <v>0.32813392147141485</v>
      </c>
      <c r="X14" s="40">
        <f t="shared" si="9"/>
        <v>9434</v>
      </c>
      <c r="Y14" s="41">
        <f t="shared" si="10"/>
        <v>7.9167700249637554E-2</v>
      </c>
      <c r="Z14" s="40">
        <v>11458062</v>
      </c>
      <c r="AA14" s="52">
        <f t="shared" si="13"/>
        <v>100</v>
      </c>
      <c r="AB14" s="40">
        <v>980934</v>
      </c>
      <c r="AC14" s="53">
        <f t="shared" si="14"/>
        <v>8.561081271859063</v>
      </c>
      <c r="AD14" s="40">
        <v>10070521</v>
      </c>
      <c r="AE14" s="41">
        <f t="shared" si="15"/>
        <v>87.89026451419096</v>
      </c>
      <c r="AF14" s="40">
        <v>369327</v>
      </c>
      <c r="AG14" s="41">
        <f t="shared" si="16"/>
        <v>3.2232937821422154</v>
      </c>
      <c r="AH14" s="40">
        <v>27076</v>
      </c>
      <c r="AI14" s="41">
        <f t="shared" si="17"/>
        <v>0.23630523207153181</v>
      </c>
      <c r="AJ14" s="40">
        <f t="shared" si="11"/>
        <v>10204</v>
      </c>
      <c r="AK14" s="41">
        <f t="shared" si="18"/>
        <v>8.9055199736220669E-2</v>
      </c>
    </row>
    <row r="15" spans="1:37" s="3" customFormat="1" x14ac:dyDescent="0.25">
      <c r="A15" s="27" t="s">
        <v>24</v>
      </c>
      <c r="B15" s="28">
        <v>6252772</v>
      </c>
      <c r="C15" s="34">
        <v>100.00000000000001</v>
      </c>
      <c r="D15" s="28">
        <v>335076</v>
      </c>
      <c r="E15" s="32">
        <f t="shared" si="0"/>
        <v>5.3588392476168973</v>
      </c>
      <c r="F15" s="28">
        <v>4729628</v>
      </c>
      <c r="G15" s="32">
        <f t="shared" si="1"/>
        <v>75.640499925473065</v>
      </c>
      <c r="H15" s="28">
        <v>778997</v>
      </c>
      <c r="I15" s="32">
        <f t="shared" si="2"/>
        <v>12.458426438705905</v>
      </c>
      <c r="J15" s="28">
        <v>398040</v>
      </c>
      <c r="K15" s="32">
        <f t="shared" si="3"/>
        <v>6.3658166330069292</v>
      </c>
      <c r="L15" s="28">
        <f t="shared" si="12"/>
        <v>11031</v>
      </c>
      <c r="M15" s="32">
        <f t="shared" si="4"/>
        <v>0.17641775519721492</v>
      </c>
      <c r="N15" s="40">
        <v>1708461</v>
      </c>
      <c r="O15" s="34">
        <v>100</v>
      </c>
      <c r="P15" s="40">
        <v>345099</v>
      </c>
      <c r="Q15" s="41">
        <f t="shared" si="5"/>
        <v>20.199407536958702</v>
      </c>
      <c r="R15" s="40">
        <v>261245</v>
      </c>
      <c r="S15" s="41">
        <f t="shared" si="6"/>
        <v>15.291247502869542</v>
      </c>
      <c r="T15" s="40">
        <v>692103</v>
      </c>
      <c r="U15" s="41">
        <f t="shared" si="7"/>
        <v>40.510318936165355</v>
      </c>
      <c r="V15" s="40">
        <v>398136</v>
      </c>
      <c r="W15" s="41">
        <f t="shared" si="8"/>
        <v>23.30378041992179</v>
      </c>
      <c r="X15" s="40">
        <f t="shared" si="9"/>
        <v>11878</v>
      </c>
      <c r="Y15" s="41">
        <f t="shared" si="10"/>
        <v>0.69524560408461178</v>
      </c>
      <c r="Z15" s="40">
        <v>1217280</v>
      </c>
      <c r="AA15" s="52">
        <f t="shared" si="13"/>
        <v>100</v>
      </c>
      <c r="AB15" s="40">
        <v>343888</v>
      </c>
      <c r="AC15" s="53">
        <f t="shared" si="14"/>
        <v>28.250525762355416</v>
      </c>
      <c r="AD15" s="40">
        <v>55843</v>
      </c>
      <c r="AE15" s="41">
        <f t="shared" si="15"/>
        <v>4.5875230021030493</v>
      </c>
      <c r="AF15" s="40">
        <v>438469</v>
      </c>
      <c r="AG15" s="41">
        <f t="shared" si="16"/>
        <v>36.02038972134595</v>
      </c>
      <c r="AH15" s="40">
        <v>368520</v>
      </c>
      <c r="AI15" s="41">
        <f t="shared" si="17"/>
        <v>30.274053627760249</v>
      </c>
      <c r="AJ15" s="40">
        <f t="shared" si="11"/>
        <v>10560</v>
      </c>
      <c r="AK15" s="41">
        <f t="shared" si="18"/>
        <v>0.86750788643533117</v>
      </c>
    </row>
    <row r="16" spans="1:37" s="3" customFormat="1" ht="31.5" x14ac:dyDescent="0.25">
      <c r="A16" s="27" t="s">
        <v>25</v>
      </c>
      <c r="B16" s="28">
        <v>0</v>
      </c>
      <c r="C16" s="34">
        <v>0</v>
      </c>
      <c r="D16" s="28"/>
      <c r="E16" s="32">
        <v>0</v>
      </c>
      <c r="F16" s="28"/>
      <c r="G16" s="32">
        <v>0</v>
      </c>
      <c r="H16" s="28"/>
      <c r="I16" s="32">
        <v>0</v>
      </c>
      <c r="J16" s="28"/>
      <c r="K16" s="32">
        <v>0</v>
      </c>
      <c r="L16" s="28">
        <f t="shared" si="12"/>
        <v>0</v>
      </c>
      <c r="M16" s="32">
        <v>0</v>
      </c>
      <c r="N16" s="40"/>
      <c r="O16" s="34">
        <v>0</v>
      </c>
      <c r="P16" s="40"/>
      <c r="Q16" s="41">
        <v>0</v>
      </c>
      <c r="R16" s="40"/>
      <c r="S16" s="41">
        <v>0</v>
      </c>
      <c r="T16" s="40"/>
      <c r="U16" s="41">
        <v>0</v>
      </c>
      <c r="V16" s="40"/>
      <c r="W16" s="41">
        <v>0</v>
      </c>
      <c r="X16" s="40">
        <f t="shared" si="9"/>
        <v>0</v>
      </c>
      <c r="Y16" s="41">
        <v>0</v>
      </c>
      <c r="Z16" s="40">
        <v>21090</v>
      </c>
      <c r="AA16" s="52">
        <f t="shared" si="13"/>
        <v>100</v>
      </c>
      <c r="AB16" s="40">
        <v>5300</v>
      </c>
      <c r="AC16" s="53">
        <f t="shared" si="14"/>
        <v>25.130393551446183</v>
      </c>
      <c r="AD16" s="40" t="s">
        <v>46</v>
      </c>
      <c r="AE16" s="41">
        <v>0</v>
      </c>
      <c r="AF16" s="40">
        <v>15790</v>
      </c>
      <c r="AG16" s="41">
        <f t="shared" si="16"/>
        <v>74.86960644855381</v>
      </c>
      <c r="AH16" s="40" t="s">
        <v>46</v>
      </c>
      <c r="AI16" s="41">
        <v>0</v>
      </c>
      <c r="AJ16" s="40">
        <v>0</v>
      </c>
      <c r="AK16" s="41">
        <f t="shared" si="18"/>
        <v>0</v>
      </c>
    </row>
    <row r="17" spans="1:37" s="3" customFormat="1" ht="21.75" customHeight="1" x14ac:dyDescent="0.25">
      <c r="A17" s="27" t="s">
        <v>26</v>
      </c>
      <c r="B17" s="28">
        <v>5049876</v>
      </c>
      <c r="C17" s="34">
        <v>100</v>
      </c>
      <c r="D17" s="28">
        <v>170876</v>
      </c>
      <c r="E17" s="32">
        <f t="shared" si="0"/>
        <v>3.3837662548545748</v>
      </c>
      <c r="F17" s="28">
        <v>1029678</v>
      </c>
      <c r="G17" s="32">
        <f t="shared" si="1"/>
        <v>20.390164035710974</v>
      </c>
      <c r="H17" s="28">
        <v>3782807</v>
      </c>
      <c r="I17" s="32">
        <f t="shared" si="2"/>
        <v>74.908908654390729</v>
      </c>
      <c r="J17" s="28">
        <v>53000</v>
      </c>
      <c r="K17" s="32">
        <f t="shared" si="3"/>
        <v>1.0495307211503806</v>
      </c>
      <c r="L17" s="28">
        <f t="shared" si="12"/>
        <v>13515</v>
      </c>
      <c r="M17" s="32">
        <f t="shared" si="4"/>
        <v>0.26763033389334706</v>
      </c>
      <c r="N17" s="40">
        <v>5204302</v>
      </c>
      <c r="O17" s="34">
        <v>99.999999999999986</v>
      </c>
      <c r="P17" s="40">
        <v>171551</v>
      </c>
      <c r="Q17" s="41">
        <f t="shared" si="5"/>
        <v>3.2963306126354697</v>
      </c>
      <c r="R17" s="40">
        <v>1083264</v>
      </c>
      <c r="S17" s="41">
        <f t="shared" si="6"/>
        <v>20.814779772580451</v>
      </c>
      <c r="T17" s="40">
        <v>3877849</v>
      </c>
      <c r="U17" s="41">
        <f t="shared" si="7"/>
        <v>74.512374570115256</v>
      </c>
      <c r="V17" s="40">
        <v>54858</v>
      </c>
      <c r="W17" s="41">
        <f t="shared" si="8"/>
        <v>1.0540894821245963</v>
      </c>
      <c r="X17" s="40">
        <f t="shared" si="9"/>
        <v>16780</v>
      </c>
      <c r="Y17" s="41">
        <f t="shared" si="10"/>
        <v>0.32242556254421822</v>
      </c>
      <c r="Z17" s="40">
        <v>4681064</v>
      </c>
      <c r="AA17" s="52">
        <f t="shared" si="13"/>
        <v>100</v>
      </c>
      <c r="AB17" s="40">
        <v>171328</v>
      </c>
      <c r="AC17" s="53">
        <f t="shared" si="14"/>
        <v>3.6600225931540353</v>
      </c>
      <c r="AD17" s="40">
        <v>925382</v>
      </c>
      <c r="AE17" s="41">
        <f t="shared" si="15"/>
        <v>19.768625252720319</v>
      </c>
      <c r="AF17" s="40">
        <v>3509548</v>
      </c>
      <c r="AG17" s="41">
        <f t="shared" si="16"/>
        <v>74.973296669304247</v>
      </c>
      <c r="AH17" s="40">
        <v>55114</v>
      </c>
      <c r="AI17" s="41">
        <f t="shared" si="17"/>
        <v>1.1773818943727323</v>
      </c>
      <c r="AJ17" s="40">
        <f t="shared" si="11"/>
        <v>19692</v>
      </c>
      <c r="AK17" s="41">
        <f t="shared" si="18"/>
        <v>0.4206735904486672</v>
      </c>
    </row>
    <row r="18" spans="1:37" s="3" customFormat="1" x14ac:dyDescent="0.25">
      <c r="A18" s="27" t="s">
        <v>27</v>
      </c>
      <c r="B18" s="28">
        <v>2139898</v>
      </c>
      <c r="C18" s="34">
        <v>100</v>
      </c>
      <c r="D18" s="28">
        <v>268044</v>
      </c>
      <c r="E18" s="32">
        <f t="shared" si="0"/>
        <v>12.526017595231176</v>
      </c>
      <c r="F18" s="28">
        <v>1284798</v>
      </c>
      <c r="G18" s="32">
        <f t="shared" si="1"/>
        <v>60.040151446470816</v>
      </c>
      <c r="H18" s="28">
        <v>554034</v>
      </c>
      <c r="I18" s="32">
        <f t="shared" si="2"/>
        <v>25.890673293773816</v>
      </c>
      <c r="J18" s="28">
        <v>29686</v>
      </c>
      <c r="K18" s="32">
        <f t="shared" si="3"/>
        <v>1.3872623835341686</v>
      </c>
      <c r="L18" s="28">
        <f t="shared" si="12"/>
        <v>3336</v>
      </c>
      <c r="M18" s="32">
        <f t="shared" si="4"/>
        <v>0.1558952809900285</v>
      </c>
      <c r="N18" s="40">
        <v>2132197</v>
      </c>
      <c r="O18" s="34">
        <v>100</v>
      </c>
      <c r="P18" s="40">
        <v>270060</v>
      </c>
      <c r="Q18" s="41">
        <f t="shared" si="5"/>
        <v>12.665809022337054</v>
      </c>
      <c r="R18" s="40">
        <v>1283144</v>
      </c>
      <c r="S18" s="41">
        <f t="shared" si="6"/>
        <v>60.179429949484032</v>
      </c>
      <c r="T18" s="40">
        <v>550772</v>
      </c>
      <c r="U18" s="41">
        <f t="shared" si="7"/>
        <v>25.831196648339716</v>
      </c>
      <c r="V18" s="40">
        <v>26085</v>
      </c>
      <c r="W18" s="41">
        <f t="shared" si="8"/>
        <v>1.2233860192092945</v>
      </c>
      <c r="X18" s="40">
        <f t="shared" si="9"/>
        <v>2136</v>
      </c>
      <c r="Y18" s="41">
        <f t="shared" si="10"/>
        <v>0.10017836062990426</v>
      </c>
      <c r="Z18" s="40">
        <v>2102106</v>
      </c>
      <c r="AA18" s="52">
        <f t="shared" si="13"/>
        <v>100.00000000000001</v>
      </c>
      <c r="AB18" s="40">
        <v>235774</v>
      </c>
      <c r="AC18" s="53">
        <f t="shared" si="14"/>
        <v>11.21608520217344</v>
      </c>
      <c r="AD18" s="40">
        <v>1288927</v>
      </c>
      <c r="AE18" s="41">
        <f t="shared" si="15"/>
        <v>61.31598501693064</v>
      </c>
      <c r="AF18" s="40">
        <v>551239</v>
      </c>
      <c r="AG18" s="41">
        <f t="shared" si="16"/>
        <v>26.2231780890212</v>
      </c>
      <c r="AH18" s="40">
        <v>26166</v>
      </c>
      <c r="AI18" s="41">
        <f t="shared" si="17"/>
        <v>1.2447516918747199</v>
      </c>
      <c r="AJ18" s="40">
        <f t="shared" si="11"/>
        <v>0</v>
      </c>
      <c r="AK18" s="41">
        <f t="shared" si="18"/>
        <v>0</v>
      </c>
    </row>
    <row r="19" spans="1:37" s="3" customFormat="1" ht="31.5" x14ac:dyDescent="0.25">
      <c r="A19" s="27" t="s">
        <v>28</v>
      </c>
      <c r="B19" s="28" t="s">
        <v>43</v>
      </c>
      <c r="C19" s="34">
        <v>100</v>
      </c>
      <c r="D19" s="28" t="s">
        <v>43</v>
      </c>
      <c r="E19" s="32"/>
      <c r="F19" s="28" t="s">
        <v>43</v>
      </c>
      <c r="G19" s="32"/>
      <c r="H19" s="28" t="s">
        <v>43</v>
      </c>
      <c r="I19" s="32"/>
      <c r="J19" s="28">
        <v>0</v>
      </c>
      <c r="K19" s="32"/>
      <c r="L19" s="28"/>
      <c r="M19" s="32"/>
      <c r="N19" s="40" t="s">
        <v>43</v>
      </c>
      <c r="O19" s="34">
        <v>100</v>
      </c>
      <c r="P19" s="40" t="s">
        <v>43</v>
      </c>
      <c r="Q19" s="41">
        <v>0</v>
      </c>
      <c r="R19" s="40" t="s">
        <v>43</v>
      </c>
      <c r="S19" s="41">
        <v>0</v>
      </c>
      <c r="T19" s="40" t="s">
        <v>43</v>
      </c>
      <c r="U19" s="41">
        <v>0</v>
      </c>
      <c r="V19" s="40">
        <v>0</v>
      </c>
      <c r="W19" s="41">
        <v>0</v>
      </c>
      <c r="X19" s="40">
        <v>0</v>
      </c>
      <c r="Y19" s="41">
        <v>0</v>
      </c>
      <c r="Z19" s="40">
        <v>4623162</v>
      </c>
      <c r="AA19" s="52">
        <f t="shared" si="13"/>
        <v>100</v>
      </c>
      <c r="AB19" s="40">
        <v>604392</v>
      </c>
      <c r="AC19" s="53">
        <f t="shared" si="14"/>
        <v>13.073130467848628</v>
      </c>
      <c r="AD19" s="40">
        <v>3012834</v>
      </c>
      <c r="AE19" s="41">
        <f t="shared" si="15"/>
        <v>65.16825497354408</v>
      </c>
      <c r="AF19" s="40">
        <v>1005936</v>
      </c>
      <c r="AG19" s="41">
        <f t="shared" si="16"/>
        <v>21.758614558607292</v>
      </c>
      <c r="AH19" s="40" t="s">
        <v>46</v>
      </c>
      <c r="AI19" s="41">
        <v>0</v>
      </c>
      <c r="AJ19" s="40">
        <v>0</v>
      </c>
      <c r="AK19" s="41">
        <f t="shared" si="18"/>
        <v>0</v>
      </c>
    </row>
    <row r="20" spans="1:37" s="3" customFormat="1" ht="31.5" x14ac:dyDescent="0.25">
      <c r="A20" s="27" t="s">
        <v>29</v>
      </c>
      <c r="B20" s="28" t="s">
        <v>43</v>
      </c>
      <c r="C20" s="34">
        <v>100</v>
      </c>
      <c r="D20" s="28" t="s">
        <v>43</v>
      </c>
      <c r="E20" s="32"/>
      <c r="F20" s="28" t="s">
        <v>43</v>
      </c>
      <c r="G20" s="32"/>
      <c r="H20" s="28" t="s">
        <v>43</v>
      </c>
      <c r="I20" s="32"/>
      <c r="J20" s="28" t="s">
        <v>43</v>
      </c>
      <c r="K20" s="32"/>
      <c r="L20" s="28"/>
      <c r="M20" s="32"/>
      <c r="N20" s="40" t="s">
        <v>43</v>
      </c>
      <c r="O20" s="34">
        <v>100</v>
      </c>
      <c r="P20" s="40" t="s">
        <v>43</v>
      </c>
      <c r="Q20" s="41"/>
      <c r="R20" s="40" t="s">
        <v>43</v>
      </c>
      <c r="S20" s="41"/>
      <c r="T20" s="40" t="s">
        <v>43</v>
      </c>
      <c r="U20" s="41"/>
      <c r="V20" s="40" t="s">
        <v>43</v>
      </c>
      <c r="W20" s="41"/>
      <c r="X20" s="40">
        <v>0</v>
      </c>
      <c r="Y20" s="41"/>
      <c r="Z20" s="40">
        <v>23889</v>
      </c>
      <c r="AA20" s="52">
        <f t="shared" si="13"/>
        <v>99.999999999999986</v>
      </c>
      <c r="AB20" s="40">
        <v>11703</v>
      </c>
      <c r="AC20" s="53">
        <f t="shared" si="14"/>
        <v>48.989074469421077</v>
      </c>
      <c r="AD20" s="40">
        <v>6644</v>
      </c>
      <c r="AE20" s="41">
        <f t="shared" si="15"/>
        <v>27.811963665285276</v>
      </c>
      <c r="AF20" s="40">
        <v>1808</v>
      </c>
      <c r="AG20" s="41">
        <f t="shared" si="16"/>
        <v>7.5683368914563189</v>
      </c>
      <c r="AH20" s="40">
        <v>3734</v>
      </c>
      <c r="AI20" s="41">
        <f t="shared" si="17"/>
        <v>15.630624973837332</v>
      </c>
      <c r="AJ20" s="40">
        <f t="shared" si="11"/>
        <v>0</v>
      </c>
      <c r="AK20" s="41">
        <f t="shared" si="18"/>
        <v>0</v>
      </c>
    </row>
    <row r="21" spans="1:37" s="3" customFormat="1" ht="31.5" x14ac:dyDescent="0.25">
      <c r="A21" s="27" t="s">
        <v>30</v>
      </c>
      <c r="B21" s="28">
        <v>105649</v>
      </c>
      <c r="C21" s="34">
        <v>99.999999999999986</v>
      </c>
      <c r="D21" s="28">
        <v>3332</v>
      </c>
      <c r="E21" s="32">
        <f t="shared" si="0"/>
        <v>3.1538396009427441</v>
      </c>
      <c r="F21" s="28">
        <v>77370</v>
      </c>
      <c r="G21" s="32">
        <f t="shared" si="1"/>
        <v>73.233064203163295</v>
      </c>
      <c r="H21" s="28">
        <v>23203</v>
      </c>
      <c r="I21" s="32">
        <f t="shared" si="2"/>
        <v>21.962347017009154</v>
      </c>
      <c r="J21" s="28">
        <v>1744</v>
      </c>
      <c r="K21" s="32">
        <f t="shared" si="3"/>
        <v>1.6507491788847979</v>
      </c>
      <c r="L21" s="28">
        <f t="shared" si="12"/>
        <v>0</v>
      </c>
      <c r="M21" s="32">
        <f t="shared" si="4"/>
        <v>0</v>
      </c>
      <c r="N21" s="40">
        <v>217677</v>
      </c>
      <c r="O21" s="34">
        <v>100.00000000000001</v>
      </c>
      <c r="P21" s="40">
        <v>2678</v>
      </c>
      <c r="Q21" s="41">
        <f t="shared" si="5"/>
        <v>1.2302631881181751</v>
      </c>
      <c r="R21" s="40">
        <v>145188</v>
      </c>
      <c r="S21" s="41">
        <f t="shared" si="6"/>
        <v>66.698824404966999</v>
      </c>
      <c r="T21" s="40">
        <v>43758</v>
      </c>
      <c r="U21" s="41">
        <f t="shared" si="7"/>
        <v>20.102261607795036</v>
      </c>
      <c r="V21" s="40">
        <v>26053</v>
      </c>
      <c r="W21" s="41">
        <f t="shared" si="8"/>
        <v>11.968650799119796</v>
      </c>
      <c r="X21" s="40">
        <f t="shared" si="9"/>
        <v>0</v>
      </c>
      <c r="Y21" s="41">
        <f t="shared" si="10"/>
        <v>0</v>
      </c>
      <c r="Z21" s="40">
        <v>11222</v>
      </c>
      <c r="AA21" s="52">
        <f t="shared" si="13"/>
        <v>100</v>
      </c>
      <c r="AB21" s="40">
        <v>3401</v>
      </c>
      <c r="AC21" s="53">
        <f t="shared" si="14"/>
        <v>30.306540723578685</v>
      </c>
      <c r="AD21" s="40">
        <v>186</v>
      </c>
      <c r="AE21" s="41">
        <f t="shared" si="15"/>
        <v>1.6574585635359116</v>
      </c>
      <c r="AF21" s="40">
        <v>7635</v>
      </c>
      <c r="AG21" s="41">
        <f t="shared" si="16"/>
        <v>68.036000712885397</v>
      </c>
      <c r="AH21" s="40" t="s">
        <v>46</v>
      </c>
      <c r="AI21" s="41">
        <v>0</v>
      </c>
      <c r="AJ21" s="40">
        <v>0</v>
      </c>
      <c r="AK21" s="41">
        <f t="shared" si="18"/>
        <v>0</v>
      </c>
    </row>
    <row r="22" spans="1:37" s="3" customFormat="1" ht="47.25" x14ac:dyDescent="0.25">
      <c r="A22" s="27" t="s">
        <v>31</v>
      </c>
      <c r="B22" s="28"/>
      <c r="C22" s="34">
        <v>0</v>
      </c>
      <c r="D22" s="28"/>
      <c r="E22" s="32">
        <v>0</v>
      </c>
      <c r="F22" s="28"/>
      <c r="G22" s="32">
        <v>0</v>
      </c>
      <c r="H22" s="28"/>
      <c r="I22" s="32">
        <v>0</v>
      </c>
      <c r="J22" s="28"/>
      <c r="K22" s="32">
        <v>0</v>
      </c>
      <c r="L22" s="28">
        <f t="shared" si="12"/>
        <v>0</v>
      </c>
      <c r="M22" s="32">
        <v>0</v>
      </c>
      <c r="N22" s="40">
        <v>0</v>
      </c>
      <c r="O22" s="34">
        <v>0</v>
      </c>
      <c r="P22" s="40">
        <v>0</v>
      </c>
      <c r="Q22" s="41">
        <v>0</v>
      </c>
      <c r="R22" s="40">
        <v>0</v>
      </c>
      <c r="S22" s="41">
        <v>0</v>
      </c>
      <c r="T22" s="40">
        <v>0</v>
      </c>
      <c r="U22" s="41">
        <v>0</v>
      </c>
      <c r="V22" s="40">
        <v>0</v>
      </c>
      <c r="W22" s="41">
        <v>0</v>
      </c>
      <c r="X22" s="40">
        <f t="shared" si="9"/>
        <v>0</v>
      </c>
      <c r="Y22" s="41">
        <v>0</v>
      </c>
      <c r="Z22" s="40">
        <v>0</v>
      </c>
      <c r="AA22" s="52">
        <f t="shared" ref="AA10:AA26" si="19">AC22+AE22+AG22+AI22+AK22</f>
        <v>0</v>
      </c>
      <c r="AB22" s="40">
        <v>0</v>
      </c>
      <c r="AC22" s="53">
        <v>0</v>
      </c>
      <c r="AD22" s="40">
        <v>0</v>
      </c>
      <c r="AE22" s="41">
        <v>0</v>
      </c>
      <c r="AF22" s="40">
        <v>0</v>
      </c>
      <c r="AG22" s="41">
        <v>0</v>
      </c>
      <c r="AH22" s="40">
        <v>0</v>
      </c>
      <c r="AI22" s="41">
        <v>0</v>
      </c>
      <c r="AJ22" s="40">
        <v>0</v>
      </c>
      <c r="AK22" s="41">
        <v>0</v>
      </c>
    </row>
    <row r="23" spans="1:37" s="3" customFormat="1" x14ac:dyDescent="0.25">
      <c r="A23" s="27" t="s">
        <v>32</v>
      </c>
      <c r="B23" s="28"/>
      <c r="C23" s="34">
        <v>0</v>
      </c>
      <c r="D23" s="28"/>
      <c r="E23" s="32">
        <v>0</v>
      </c>
      <c r="F23" s="28"/>
      <c r="G23" s="32">
        <v>0</v>
      </c>
      <c r="H23" s="28"/>
      <c r="I23" s="32">
        <v>0</v>
      </c>
      <c r="J23" s="28"/>
      <c r="K23" s="32">
        <v>0</v>
      </c>
      <c r="L23" s="28">
        <f t="shared" si="12"/>
        <v>0</v>
      </c>
      <c r="M23" s="32">
        <v>0</v>
      </c>
      <c r="N23" s="40">
        <v>0</v>
      </c>
      <c r="O23" s="34">
        <v>0</v>
      </c>
      <c r="P23" s="40">
        <v>0</v>
      </c>
      <c r="Q23" s="41">
        <v>0</v>
      </c>
      <c r="R23" s="40">
        <v>0</v>
      </c>
      <c r="S23" s="41">
        <v>0</v>
      </c>
      <c r="T23" s="40">
        <v>0</v>
      </c>
      <c r="U23" s="41">
        <v>0</v>
      </c>
      <c r="V23" s="40">
        <v>0</v>
      </c>
      <c r="W23" s="41">
        <v>0</v>
      </c>
      <c r="X23" s="40">
        <f t="shared" si="9"/>
        <v>0</v>
      </c>
      <c r="Y23" s="41">
        <v>0</v>
      </c>
      <c r="Z23" s="40">
        <v>0</v>
      </c>
      <c r="AA23" s="52">
        <f t="shared" si="19"/>
        <v>0</v>
      </c>
      <c r="AB23" s="40">
        <v>0</v>
      </c>
      <c r="AC23" s="53">
        <v>0</v>
      </c>
      <c r="AD23" s="40">
        <v>0</v>
      </c>
      <c r="AE23" s="41">
        <v>0</v>
      </c>
      <c r="AF23" s="40">
        <v>0</v>
      </c>
      <c r="AG23" s="41">
        <v>0</v>
      </c>
      <c r="AH23" s="40">
        <v>0</v>
      </c>
      <c r="AI23" s="41">
        <v>0</v>
      </c>
      <c r="AJ23" s="40">
        <v>0</v>
      </c>
      <c r="AK23" s="41">
        <v>0</v>
      </c>
    </row>
    <row r="24" spans="1:37" s="3" customFormat="1" ht="31.5" x14ac:dyDescent="0.25">
      <c r="A24" s="27" t="s">
        <v>33</v>
      </c>
      <c r="B24" s="28"/>
      <c r="C24" s="34">
        <v>0</v>
      </c>
      <c r="D24" s="28"/>
      <c r="E24" s="32">
        <v>0</v>
      </c>
      <c r="F24" s="28"/>
      <c r="G24" s="32">
        <v>0</v>
      </c>
      <c r="H24" s="28"/>
      <c r="I24" s="32">
        <v>0</v>
      </c>
      <c r="J24" s="28"/>
      <c r="K24" s="32">
        <v>0</v>
      </c>
      <c r="L24" s="28">
        <f t="shared" si="12"/>
        <v>0</v>
      </c>
      <c r="M24" s="32">
        <v>0</v>
      </c>
      <c r="N24" s="40">
        <v>0</v>
      </c>
      <c r="O24" s="34">
        <v>0</v>
      </c>
      <c r="P24" s="40">
        <v>0</v>
      </c>
      <c r="Q24" s="41">
        <v>0</v>
      </c>
      <c r="R24" s="40">
        <v>0</v>
      </c>
      <c r="S24" s="41">
        <v>0</v>
      </c>
      <c r="T24" s="40">
        <v>0</v>
      </c>
      <c r="U24" s="41">
        <v>0</v>
      </c>
      <c r="V24" s="40">
        <v>0</v>
      </c>
      <c r="W24" s="41">
        <v>0</v>
      </c>
      <c r="X24" s="40">
        <f t="shared" si="9"/>
        <v>0</v>
      </c>
      <c r="Y24" s="41">
        <v>0</v>
      </c>
      <c r="Z24" s="40">
        <v>0</v>
      </c>
      <c r="AA24" s="52">
        <f t="shared" si="19"/>
        <v>0</v>
      </c>
      <c r="AB24" s="40">
        <v>0</v>
      </c>
      <c r="AC24" s="53">
        <v>0</v>
      </c>
      <c r="AD24" s="40">
        <v>0</v>
      </c>
      <c r="AE24" s="41">
        <v>0</v>
      </c>
      <c r="AF24" s="40">
        <v>0</v>
      </c>
      <c r="AG24" s="41">
        <v>0</v>
      </c>
      <c r="AH24" s="40">
        <v>0</v>
      </c>
      <c r="AI24" s="41">
        <v>0</v>
      </c>
      <c r="AJ24" s="40">
        <v>0</v>
      </c>
      <c r="AK24" s="41">
        <v>0</v>
      </c>
    </row>
    <row r="25" spans="1:37" s="3" customFormat="1" ht="31.5" x14ac:dyDescent="0.25">
      <c r="A25" s="27" t="s">
        <v>34</v>
      </c>
      <c r="B25" s="28"/>
      <c r="C25" s="34">
        <v>0</v>
      </c>
      <c r="D25" s="28"/>
      <c r="E25" s="32">
        <v>0</v>
      </c>
      <c r="F25" s="28"/>
      <c r="G25" s="32">
        <v>0</v>
      </c>
      <c r="H25" s="28"/>
      <c r="I25" s="32">
        <v>0</v>
      </c>
      <c r="J25" s="28"/>
      <c r="K25" s="32">
        <v>0</v>
      </c>
      <c r="L25" s="28">
        <f t="shared" si="12"/>
        <v>0</v>
      </c>
      <c r="M25" s="32">
        <v>0</v>
      </c>
      <c r="N25" s="40">
        <v>0</v>
      </c>
      <c r="O25" s="34">
        <v>0</v>
      </c>
      <c r="P25" s="40">
        <v>0</v>
      </c>
      <c r="Q25" s="41">
        <v>0</v>
      </c>
      <c r="R25" s="40">
        <v>0</v>
      </c>
      <c r="S25" s="41">
        <v>0</v>
      </c>
      <c r="T25" s="40">
        <v>0</v>
      </c>
      <c r="U25" s="41">
        <v>0</v>
      </c>
      <c r="V25" s="40">
        <v>0</v>
      </c>
      <c r="W25" s="41">
        <v>0</v>
      </c>
      <c r="X25" s="40">
        <f t="shared" si="9"/>
        <v>0</v>
      </c>
      <c r="Y25" s="41">
        <v>0</v>
      </c>
      <c r="Z25" s="40">
        <v>0</v>
      </c>
      <c r="AA25" s="52">
        <f t="shared" si="19"/>
        <v>0</v>
      </c>
      <c r="AB25" s="40">
        <v>0</v>
      </c>
      <c r="AC25" s="53">
        <v>0</v>
      </c>
      <c r="AD25" s="40">
        <v>0</v>
      </c>
      <c r="AE25" s="41">
        <v>0</v>
      </c>
      <c r="AF25" s="40">
        <v>0</v>
      </c>
      <c r="AG25" s="41">
        <v>0</v>
      </c>
      <c r="AH25" s="40">
        <v>0</v>
      </c>
      <c r="AI25" s="41">
        <v>0</v>
      </c>
      <c r="AJ25" s="40">
        <v>0</v>
      </c>
      <c r="AK25" s="41">
        <v>0</v>
      </c>
    </row>
    <row r="26" spans="1:37" s="3" customFormat="1" x14ac:dyDescent="0.25">
      <c r="A26" s="27" t="s">
        <v>35</v>
      </c>
      <c r="B26" s="28"/>
      <c r="C26" s="34">
        <v>0</v>
      </c>
      <c r="D26" s="28"/>
      <c r="E26" s="32">
        <v>0</v>
      </c>
      <c r="F26" s="28"/>
      <c r="G26" s="32">
        <v>0</v>
      </c>
      <c r="H26" s="28"/>
      <c r="I26" s="32">
        <v>0</v>
      </c>
      <c r="J26" s="28"/>
      <c r="K26" s="32">
        <v>0</v>
      </c>
      <c r="L26" s="28">
        <f t="shared" si="12"/>
        <v>0</v>
      </c>
      <c r="M26" s="31">
        <v>0</v>
      </c>
      <c r="N26" s="40">
        <v>0</v>
      </c>
      <c r="O26" s="34">
        <v>0</v>
      </c>
      <c r="P26" s="40">
        <v>0</v>
      </c>
      <c r="Q26" s="41">
        <v>0</v>
      </c>
      <c r="R26" s="40">
        <v>0</v>
      </c>
      <c r="S26" s="41">
        <v>0</v>
      </c>
      <c r="T26" s="40">
        <v>0</v>
      </c>
      <c r="U26" s="41">
        <v>0</v>
      </c>
      <c r="V26" s="40">
        <v>0</v>
      </c>
      <c r="W26" s="41">
        <v>0</v>
      </c>
      <c r="X26" s="40">
        <f t="shared" si="9"/>
        <v>0</v>
      </c>
      <c r="Y26" s="41">
        <v>0</v>
      </c>
      <c r="Z26" s="40">
        <v>0</v>
      </c>
      <c r="AA26" s="52">
        <f t="shared" si="19"/>
        <v>0</v>
      </c>
      <c r="AB26" s="40">
        <v>0</v>
      </c>
      <c r="AC26" s="53">
        <v>0</v>
      </c>
      <c r="AD26" s="40">
        <v>0</v>
      </c>
      <c r="AE26" s="41">
        <v>0</v>
      </c>
      <c r="AF26" s="40">
        <v>0</v>
      </c>
      <c r="AG26" s="41">
        <v>0</v>
      </c>
      <c r="AH26" s="40">
        <v>0</v>
      </c>
      <c r="AI26" s="41">
        <v>0</v>
      </c>
      <c r="AJ26" s="40">
        <v>0</v>
      </c>
      <c r="AK26" s="41">
        <v>0</v>
      </c>
    </row>
    <row r="27" spans="1:37" s="3" customFormat="1" x14ac:dyDescent="0.25">
      <c r="B27" s="21"/>
      <c r="C27" s="19"/>
      <c r="D27" s="21"/>
      <c r="E27" s="19"/>
      <c r="F27" s="21"/>
      <c r="G27" s="19"/>
      <c r="H27" s="21"/>
      <c r="I27" s="19"/>
      <c r="J27" s="21"/>
      <c r="K27" s="19"/>
      <c r="L27" s="21"/>
      <c r="M27" s="48"/>
      <c r="N27" s="20"/>
      <c r="O27" s="22"/>
      <c r="P27" s="13"/>
      <c r="Q27" s="20"/>
      <c r="R27" s="13"/>
      <c r="S27" s="20"/>
      <c r="T27" s="13"/>
      <c r="U27" s="13"/>
      <c r="V27" s="13"/>
      <c r="W27" s="20"/>
      <c r="X27" s="18"/>
      <c r="Y27" s="18"/>
      <c r="Z27" s="20"/>
      <c r="AA27" s="22"/>
      <c r="AB27" s="13"/>
      <c r="AC27" s="20"/>
      <c r="AD27" s="13"/>
      <c r="AE27" s="20"/>
      <c r="AF27" s="13"/>
      <c r="AG27" s="13"/>
      <c r="AH27" s="13"/>
      <c r="AI27" s="20"/>
      <c r="AJ27" s="18"/>
      <c r="AK27" s="18"/>
    </row>
    <row r="28" spans="1:37" s="3" customFormat="1" x14ac:dyDescent="0.25">
      <c r="A28" s="70" t="s">
        <v>16</v>
      </c>
      <c r="B28" s="70"/>
      <c r="C28" s="70"/>
      <c r="D28" s="70"/>
      <c r="E28" s="70"/>
      <c r="F28" s="70"/>
      <c r="G28" s="70"/>
      <c r="H28" s="21"/>
      <c r="I28" s="19"/>
      <c r="J28" s="21"/>
      <c r="K28" s="19"/>
      <c r="L28" s="21"/>
      <c r="M28" s="19"/>
      <c r="N28" s="20"/>
      <c r="O28" s="22"/>
      <c r="P28" s="13"/>
      <c r="Q28" s="20"/>
      <c r="R28" s="13"/>
      <c r="S28" s="20"/>
      <c r="T28" s="13"/>
      <c r="U28" s="20"/>
      <c r="V28" s="13"/>
      <c r="W28" s="20"/>
      <c r="X28" s="18"/>
      <c r="Y28" s="18"/>
      <c r="Z28" s="20"/>
      <c r="AA28" s="22"/>
      <c r="AB28" s="13"/>
      <c r="AC28" s="20"/>
      <c r="AD28" s="13"/>
      <c r="AE28" s="20"/>
      <c r="AF28" s="13"/>
      <c r="AG28" s="20"/>
      <c r="AH28" s="13"/>
      <c r="AI28" s="20"/>
      <c r="AJ28" s="18"/>
      <c r="AK28" s="18"/>
    </row>
    <row r="30" spans="1:37" x14ac:dyDescent="0.25">
      <c r="A30" s="2" t="s">
        <v>44</v>
      </c>
    </row>
  </sheetData>
  <mergeCells count="28">
    <mergeCell ref="A28:G28"/>
    <mergeCell ref="A1:B1"/>
    <mergeCell ref="A2:M2"/>
    <mergeCell ref="B4:C5"/>
    <mergeCell ref="D4:M4"/>
    <mergeCell ref="D5:E5"/>
    <mergeCell ref="F5:G5"/>
    <mergeCell ref="H5:I5"/>
    <mergeCell ref="J5:K5"/>
    <mergeCell ref="L5:M5"/>
    <mergeCell ref="B3:M3"/>
    <mergeCell ref="N3:Y3"/>
    <mergeCell ref="A3:A5"/>
    <mergeCell ref="N4:O5"/>
    <mergeCell ref="P4:Y4"/>
    <mergeCell ref="P5:Q5"/>
    <mergeCell ref="R5:S5"/>
    <mergeCell ref="T5:U5"/>
    <mergeCell ref="V5:W5"/>
    <mergeCell ref="X5:Y5"/>
    <mergeCell ref="Z3:AK3"/>
    <mergeCell ref="Z4:AA5"/>
    <mergeCell ref="AB4:AK4"/>
    <mergeCell ref="AB5:AC5"/>
    <mergeCell ref="AD5:AE5"/>
    <mergeCell ref="AF5:AG5"/>
    <mergeCell ref="AH5:AI5"/>
    <mergeCell ref="AJ5:AK5"/>
  </mergeCells>
  <hyperlinks>
    <hyperlink ref="A1" location="Содержание!B5" display="      К содержанию" xr:uid="{00000000-0004-0000-0100-000000000000}"/>
    <hyperlink ref="A1:B1" location="Содержание!A1" display="  К содержанию" xr:uid="{00000000-0004-0000-0100-000001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30"/>
  <sheetViews>
    <sheetView workbookViewId="0">
      <pane xSplit="1" topLeftCell="R1" activePane="topRight" state="frozen"/>
      <selection pane="topRight" activeCell="AG11" sqref="AG11"/>
    </sheetView>
  </sheetViews>
  <sheetFormatPr defaultColWidth="9.140625" defaultRowHeight="15.75" x14ac:dyDescent="0.25"/>
  <cols>
    <col min="1" max="1" width="38.85546875" style="2" customWidth="1"/>
    <col min="2" max="2" width="12.7109375" style="15" customWidth="1"/>
    <col min="3" max="3" width="9" style="2" customWidth="1"/>
    <col min="4" max="4" width="12.7109375" style="15" customWidth="1"/>
    <col min="5" max="5" width="9.5703125" style="2" customWidth="1"/>
    <col min="6" max="6" width="12.7109375" style="15" customWidth="1"/>
    <col min="7" max="7" width="9.5703125" style="2" customWidth="1"/>
    <col min="8" max="8" width="12.7109375" style="15" customWidth="1"/>
    <col min="9" max="9" width="10.42578125" style="2" customWidth="1"/>
    <col min="10" max="10" width="11.42578125" style="15" customWidth="1"/>
    <col min="11" max="11" width="10.140625" style="2" customWidth="1"/>
    <col min="12" max="12" width="15.7109375" style="15" customWidth="1"/>
    <col min="13" max="13" width="10.140625" style="2" customWidth="1"/>
    <col min="14" max="14" width="15.85546875" style="15" customWidth="1"/>
    <col min="15" max="15" width="11.28515625" style="13" customWidth="1"/>
    <col min="16" max="16" width="12.42578125" style="15" customWidth="1"/>
    <col min="17" max="17" width="11.28515625" style="2" customWidth="1"/>
    <col min="18" max="18" width="12.42578125" style="15" customWidth="1"/>
    <col min="19" max="19" width="11.28515625" style="2" customWidth="1"/>
    <col min="20" max="20" width="12.85546875" style="15" customWidth="1"/>
    <col min="21" max="21" width="11.28515625" style="2" customWidth="1"/>
    <col min="22" max="22" width="11.28515625" style="15" customWidth="1"/>
    <col min="23" max="23" width="11.28515625" style="2" customWidth="1"/>
    <col min="24" max="24" width="13" style="15" customWidth="1"/>
    <col min="25" max="25" width="11.28515625" style="2" customWidth="1"/>
    <col min="26" max="26" width="11.28515625" style="2" hidden="1" customWidth="1"/>
    <col min="27" max="27" width="15.85546875" style="15" customWidth="1"/>
    <col min="28" max="28" width="11.28515625" style="13" customWidth="1"/>
    <col min="29" max="29" width="12.42578125" style="15" customWidth="1"/>
    <col min="30" max="30" width="11.28515625" style="2" customWidth="1"/>
    <col min="31" max="31" width="12.42578125" style="15" customWidth="1"/>
    <col min="32" max="32" width="11.28515625" style="2" customWidth="1"/>
    <col min="33" max="33" width="12.85546875" style="15" customWidth="1"/>
    <col min="34" max="34" width="11.28515625" style="2" customWidth="1"/>
    <col min="35" max="35" width="11.28515625" style="15" customWidth="1"/>
    <col min="36" max="36" width="11.28515625" style="2" customWidth="1"/>
    <col min="37" max="37" width="13" style="15" customWidth="1"/>
    <col min="38" max="38" width="11.28515625" style="2" customWidth="1"/>
    <col min="39" max="16384" width="9.140625" style="2"/>
  </cols>
  <sheetData>
    <row r="1" spans="1:38" ht="33" customHeight="1" x14ac:dyDescent="0.25">
      <c r="A1" s="14" t="s">
        <v>4</v>
      </c>
    </row>
    <row r="2" spans="1:38" s="23" customFormat="1" ht="30" customHeight="1" x14ac:dyDescent="0.25">
      <c r="A2" s="77" t="s">
        <v>39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39"/>
      <c r="O2" s="49"/>
      <c r="P2" s="39"/>
      <c r="R2" s="39"/>
      <c r="T2" s="39"/>
      <c r="V2" s="39"/>
      <c r="X2" s="39"/>
      <c r="AA2" s="39"/>
      <c r="AB2" s="49"/>
      <c r="AC2" s="39"/>
      <c r="AE2" s="39"/>
      <c r="AG2" s="39"/>
      <c r="AI2" s="39"/>
      <c r="AK2" s="39"/>
    </row>
    <row r="3" spans="1:38" s="23" customFormat="1" ht="30" customHeight="1" x14ac:dyDescent="0.25">
      <c r="A3" s="36"/>
      <c r="B3" s="66">
        <v>2020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67"/>
      <c r="N3" s="74">
        <v>2021</v>
      </c>
      <c r="O3" s="75"/>
      <c r="P3" s="75"/>
      <c r="Q3" s="75"/>
      <c r="R3" s="75"/>
      <c r="S3" s="75"/>
      <c r="T3" s="75"/>
      <c r="U3" s="75"/>
      <c r="V3" s="75"/>
      <c r="W3" s="75"/>
      <c r="X3" s="75"/>
      <c r="Y3" s="76"/>
      <c r="AA3" s="74">
        <v>2022</v>
      </c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6"/>
    </row>
    <row r="4" spans="1:38" x14ac:dyDescent="0.25">
      <c r="A4" s="9"/>
      <c r="B4" s="59" t="s">
        <v>7</v>
      </c>
      <c r="C4" s="60"/>
      <c r="D4" s="63" t="s">
        <v>8</v>
      </c>
      <c r="E4" s="64"/>
      <c r="F4" s="64"/>
      <c r="G4" s="64"/>
      <c r="H4" s="64"/>
      <c r="I4" s="64"/>
      <c r="J4" s="64"/>
      <c r="K4" s="64"/>
      <c r="L4" s="64"/>
      <c r="M4" s="65"/>
      <c r="N4" s="59" t="s">
        <v>7</v>
      </c>
      <c r="O4" s="60"/>
      <c r="P4" s="63" t="s">
        <v>8</v>
      </c>
      <c r="Q4" s="64"/>
      <c r="R4" s="64"/>
      <c r="S4" s="64"/>
      <c r="T4" s="64"/>
      <c r="U4" s="64"/>
      <c r="V4" s="64"/>
      <c r="W4" s="64"/>
      <c r="X4" s="64"/>
      <c r="Y4" s="65"/>
      <c r="AA4" s="59" t="s">
        <v>7</v>
      </c>
      <c r="AB4" s="60"/>
      <c r="AC4" s="63" t="s">
        <v>8</v>
      </c>
      <c r="AD4" s="64"/>
      <c r="AE4" s="64"/>
      <c r="AF4" s="64"/>
      <c r="AG4" s="64"/>
      <c r="AH4" s="64"/>
      <c r="AI4" s="64"/>
      <c r="AJ4" s="64"/>
      <c r="AK4" s="64"/>
      <c r="AL4" s="65"/>
    </row>
    <row r="5" spans="1:38" ht="28.5" customHeight="1" x14ac:dyDescent="0.25">
      <c r="A5" s="11"/>
      <c r="B5" s="61"/>
      <c r="C5" s="62"/>
      <c r="D5" s="66" t="s">
        <v>9</v>
      </c>
      <c r="E5" s="67"/>
      <c r="F5" s="66" t="s">
        <v>10</v>
      </c>
      <c r="G5" s="67"/>
      <c r="H5" s="66" t="s">
        <v>11</v>
      </c>
      <c r="I5" s="67"/>
      <c r="J5" s="66" t="s">
        <v>12</v>
      </c>
      <c r="K5" s="67"/>
      <c r="L5" s="66" t="s">
        <v>13</v>
      </c>
      <c r="M5" s="67"/>
      <c r="N5" s="61"/>
      <c r="O5" s="62"/>
      <c r="P5" s="66" t="s">
        <v>9</v>
      </c>
      <c r="Q5" s="67"/>
      <c r="R5" s="66" t="s">
        <v>10</v>
      </c>
      <c r="S5" s="67"/>
      <c r="T5" s="66" t="s">
        <v>11</v>
      </c>
      <c r="U5" s="67"/>
      <c r="V5" s="66" t="s">
        <v>12</v>
      </c>
      <c r="W5" s="67"/>
      <c r="X5" s="66" t="s">
        <v>13</v>
      </c>
      <c r="Y5" s="67"/>
      <c r="AA5" s="61"/>
      <c r="AB5" s="62"/>
      <c r="AC5" s="66" t="s">
        <v>9</v>
      </c>
      <c r="AD5" s="67"/>
      <c r="AE5" s="66" t="s">
        <v>10</v>
      </c>
      <c r="AF5" s="67"/>
      <c r="AG5" s="66" t="s">
        <v>11</v>
      </c>
      <c r="AH5" s="67"/>
      <c r="AI5" s="66" t="s">
        <v>12</v>
      </c>
      <c r="AJ5" s="67"/>
      <c r="AK5" s="66" t="s">
        <v>13</v>
      </c>
      <c r="AL5" s="67"/>
    </row>
    <row r="6" spans="1:38" ht="31.5" x14ac:dyDescent="0.25">
      <c r="A6" s="12"/>
      <c r="B6" s="16" t="s">
        <v>40</v>
      </c>
      <c r="C6" s="17" t="s">
        <v>14</v>
      </c>
      <c r="D6" s="16" t="s">
        <v>40</v>
      </c>
      <c r="E6" s="17" t="s">
        <v>14</v>
      </c>
      <c r="F6" s="16" t="s">
        <v>40</v>
      </c>
      <c r="G6" s="17" t="s">
        <v>14</v>
      </c>
      <c r="H6" s="16" t="s">
        <v>40</v>
      </c>
      <c r="I6" s="17" t="s">
        <v>14</v>
      </c>
      <c r="J6" s="16" t="s">
        <v>40</v>
      </c>
      <c r="K6" s="17" t="s">
        <v>14</v>
      </c>
      <c r="L6" s="16" t="s">
        <v>40</v>
      </c>
      <c r="M6" s="17" t="s">
        <v>14</v>
      </c>
      <c r="N6" s="16" t="s">
        <v>40</v>
      </c>
      <c r="O6" s="50" t="s">
        <v>14</v>
      </c>
      <c r="P6" s="16" t="s">
        <v>40</v>
      </c>
      <c r="Q6" s="17" t="s">
        <v>14</v>
      </c>
      <c r="R6" s="16" t="s">
        <v>40</v>
      </c>
      <c r="S6" s="17" t="s">
        <v>14</v>
      </c>
      <c r="T6" s="16" t="s">
        <v>40</v>
      </c>
      <c r="U6" s="17" t="s">
        <v>14</v>
      </c>
      <c r="V6" s="16" t="s">
        <v>40</v>
      </c>
      <c r="W6" s="17" t="s">
        <v>14</v>
      </c>
      <c r="X6" s="16" t="s">
        <v>40</v>
      </c>
      <c r="Y6" s="17" t="s">
        <v>14</v>
      </c>
      <c r="AA6" s="16" t="s">
        <v>40</v>
      </c>
      <c r="AB6" s="50" t="s">
        <v>14</v>
      </c>
      <c r="AC6" s="16" t="s">
        <v>40</v>
      </c>
      <c r="AD6" s="17" t="s">
        <v>14</v>
      </c>
      <c r="AE6" s="16" t="s">
        <v>40</v>
      </c>
      <c r="AF6" s="17" t="s">
        <v>14</v>
      </c>
      <c r="AG6" s="16" t="s">
        <v>40</v>
      </c>
      <c r="AH6" s="17" t="s">
        <v>14</v>
      </c>
      <c r="AI6" s="16" t="s">
        <v>40</v>
      </c>
      <c r="AJ6" s="17" t="s">
        <v>14</v>
      </c>
      <c r="AK6" s="16" t="s">
        <v>40</v>
      </c>
      <c r="AL6" s="17" t="s">
        <v>14</v>
      </c>
    </row>
    <row r="7" spans="1:38" x14ac:dyDescent="0.25">
      <c r="A7" s="26" t="s">
        <v>1</v>
      </c>
      <c r="B7" s="29">
        <v>85501771</v>
      </c>
      <c r="C7" s="33">
        <v>100.00000000000001</v>
      </c>
      <c r="D7" s="29">
        <v>42423628</v>
      </c>
      <c r="E7" s="30">
        <f>(D7/B7)*100</f>
        <v>49.617250618118774</v>
      </c>
      <c r="F7" s="29">
        <v>26047086</v>
      </c>
      <c r="G7" s="30">
        <f>(F7/B7)*100</f>
        <v>30.463797059829322</v>
      </c>
      <c r="H7" s="29">
        <v>12851807</v>
      </c>
      <c r="I7" s="30">
        <f>(H7/B7)*100</f>
        <v>15.031041871635617</v>
      </c>
      <c r="J7" s="29">
        <v>3791949</v>
      </c>
      <c r="K7" s="30">
        <f>(J7/B7)*100</f>
        <v>4.4349362073447578</v>
      </c>
      <c r="L7" s="29">
        <f>B7-D7-F7-H7-J7</f>
        <v>387301</v>
      </c>
      <c r="M7" s="30">
        <f>(L7/B7)*100</f>
        <v>0.45297424307152656</v>
      </c>
      <c r="N7" s="29">
        <v>93907526</v>
      </c>
      <c r="O7" s="38">
        <v>100.00000000000001</v>
      </c>
      <c r="P7" s="29">
        <v>46848188</v>
      </c>
      <c r="Q7" s="38">
        <f>(P7/N7)*100</f>
        <v>49.887575570886618</v>
      </c>
      <c r="R7" s="35">
        <v>28696969</v>
      </c>
      <c r="S7" s="38">
        <f>(R7/N7)*100</f>
        <v>30.558753086520458</v>
      </c>
      <c r="T7" s="35">
        <v>13877474</v>
      </c>
      <c r="U7" s="38">
        <f>(T7/N7)*100</f>
        <v>14.777808117317456</v>
      </c>
      <c r="V7" s="35">
        <v>4160425</v>
      </c>
      <c r="W7" s="38">
        <f>(V7/N7)*100</f>
        <v>4.4303424626477756</v>
      </c>
      <c r="X7" s="35">
        <f>N7-P7-R7-T7-V7</f>
        <v>324470</v>
      </c>
      <c r="Y7" s="38">
        <f>(X7/N7)*100</f>
        <v>0.34552076262769399</v>
      </c>
      <c r="AA7" s="29">
        <v>95519898</v>
      </c>
      <c r="AB7" s="38">
        <v>100</v>
      </c>
      <c r="AC7" s="29">
        <v>48408563</v>
      </c>
      <c r="AD7" s="38">
        <v>50.7</v>
      </c>
      <c r="AE7" s="35">
        <v>29576482</v>
      </c>
      <c r="AF7" s="38">
        <v>31</v>
      </c>
      <c r="AG7" s="35">
        <v>12885263</v>
      </c>
      <c r="AH7" s="38">
        <v>13.5</v>
      </c>
      <c r="AI7" s="35">
        <v>4312533</v>
      </c>
      <c r="AJ7" s="38">
        <v>4.5</v>
      </c>
      <c r="AK7" s="35">
        <f>AA7-AC7-AE7-AG7-AI7</f>
        <v>337057</v>
      </c>
      <c r="AL7" s="38">
        <v>0.3</v>
      </c>
    </row>
    <row r="8" spans="1:38" ht="31.5" x14ac:dyDescent="0.25">
      <c r="A8" s="27" t="s">
        <v>17</v>
      </c>
      <c r="B8" s="28">
        <v>2744518</v>
      </c>
      <c r="C8" s="34">
        <v>100.00000000000001</v>
      </c>
      <c r="D8" s="28">
        <v>30045</v>
      </c>
      <c r="E8" s="30">
        <f t="shared" ref="E8:E26" si="0">(D8/B8)*100</f>
        <v>1.0947277445438508</v>
      </c>
      <c r="F8" s="28">
        <v>2509075</v>
      </c>
      <c r="G8" s="30">
        <f t="shared" ref="G8:G26" si="1">(F8/B8)*100</f>
        <v>91.421335185267509</v>
      </c>
      <c r="H8" s="28">
        <v>133718</v>
      </c>
      <c r="I8" s="30">
        <f t="shared" ref="I8:I26" si="2">(H8/B8)*100</f>
        <v>4.8721852070199576</v>
      </c>
      <c r="J8" s="28">
        <v>70780</v>
      </c>
      <c r="K8" s="30">
        <f t="shared" ref="K8:K26" si="3">(J8/B8)*100</f>
        <v>2.5789592197974289</v>
      </c>
      <c r="L8" s="28">
        <f t="shared" ref="L8:L26" si="4">B8-D8-F8-H8-J8</f>
        <v>900</v>
      </c>
      <c r="M8" s="30">
        <f t="shared" ref="M8:M26" si="5">(L8/B8)*100</f>
        <v>3.2792643371258631E-2</v>
      </c>
      <c r="N8" s="28">
        <v>2778804</v>
      </c>
      <c r="O8" s="37">
        <v>100.00000000000001</v>
      </c>
      <c r="P8" s="28">
        <v>29187</v>
      </c>
      <c r="Q8" s="38">
        <f t="shared" ref="Q8:Q26" si="6">(P8/N8)*100</f>
        <v>1.0503439609270753</v>
      </c>
      <c r="R8" s="28">
        <v>2509075</v>
      </c>
      <c r="S8" s="38">
        <f t="shared" ref="S8:S26" si="7">(R8/N8)*100</f>
        <v>90.29334202772128</v>
      </c>
      <c r="T8" s="28">
        <v>143394</v>
      </c>
      <c r="U8" s="38">
        <f t="shared" ref="U8:U26" si="8">(T8/N8)*100</f>
        <v>5.1602775870482409</v>
      </c>
      <c r="V8" s="28">
        <v>95267</v>
      </c>
      <c r="W8" s="38">
        <f t="shared" ref="W8:W26" si="9">(V8/N8)*100</f>
        <v>3.4283454320635789</v>
      </c>
      <c r="X8" s="40">
        <f t="shared" ref="X8:X26" si="10">N8-P8-R8-T8-V8</f>
        <v>1881</v>
      </c>
      <c r="Y8" s="38">
        <f t="shared" ref="Y8:Y26" si="11">(X8/N8)*100</f>
        <v>6.7690992239826914E-2</v>
      </c>
      <c r="AA8" s="28">
        <v>2767304</v>
      </c>
      <c r="AB8" s="37">
        <f>AD8+AF8+AH8+AJ8+AL8</f>
        <v>100</v>
      </c>
      <c r="AC8" s="28">
        <v>31534</v>
      </c>
      <c r="AD8" s="54">
        <f>(AC8/AA8)*100</f>
        <v>1.1395206309100843</v>
      </c>
      <c r="AE8" s="28">
        <v>2505049</v>
      </c>
      <c r="AF8" s="38">
        <f>(AE8/AA8)*100</f>
        <v>90.523086729900299</v>
      </c>
      <c r="AG8" s="28">
        <v>133299</v>
      </c>
      <c r="AH8" s="38">
        <f>(AG8/AA8)*100</f>
        <v>4.8169265104231407</v>
      </c>
      <c r="AI8" s="28">
        <v>94296</v>
      </c>
      <c r="AJ8" s="38">
        <f>(AI8/AA8)*100</f>
        <v>3.4075041990327049</v>
      </c>
      <c r="AK8" s="40">
        <f t="shared" ref="AK8:AK26" si="12">AA8-AC8-AE8-AG8-AI8</f>
        <v>3126</v>
      </c>
      <c r="AL8" s="38">
        <f>(AK8/AA8)*100</f>
        <v>0.112961929733777</v>
      </c>
    </row>
    <row r="9" spans="1:38" x14ac:dyDescent="0.25">
      <c r="A9" s="27" t="s">
        <v>18</v>
      </c>
      <c r="B9" s="28">
        <v>0</v>
      </c>
      <c r="C9" s="34">
        <v>0</v>
      </c>
      <c r="D9" s="28">
        <v>0</v>
      </c>
      <c r="E9" s="30">
        <v>0</v>
      </c>
      <c r="F9" s="28">
        <v>0</v>
      </c>
      <c r="G9" s="30">
        <v>0</v>
      </c>
      <c r="H9" s="28">
        <v>0</v>
      </c>
      <c r="I9" s="30">
        <v>0</v>
      </c>
      <c r="J9" s="28">
        <v>0</v>
      </c>
      <c r="K9" s="30">
        <v>0</v>
      </c>
      <c r="L9" s="28">
        <f t="shared" si="4"/>
        <v>0</v>
      </c>
      <c r="M9" s="30">
        <v>0</v>
      </c>
      <c r="N9" s="28">
        <v>0</v>
      </c>
      <c r="O9" s="37">
        <v>0</v>
      </c>
      <c r="P9" s="28">
        <v>0</v>
      </c>
      <c r="Q9" s="38">
        <v>0</v>
      </c>
      <c r="R9" s="28">
        <v>0</v>
      </c>
      <c r="S9" s="38">
        <v>0</v>
      </c>
      <c r="T9" s="28">
        <v>0</v>
      </c>
      <c r="U9" s="38">
        <v>0</v>
      </c>
      <c r="V9" s="28"/>
      <c r="W9" s="38">
        <v>0</v>
      </c>
      <c r="X9" s="40">
        <f t="shared" si="10"/>
        <v>0</v>
      </c>
      <c r="Y9" s="38">
        <v>0</v>
      </c>
      <c r="AA9" s="28"/>
      <c r="AB9" s="37">
        <f t="shared" ref="AB9:AB26" si="13">AD9+AF9+AH9+AJ9+AL9</f>
        <v>0</v>
      </c>
      <c r="AC9" s="28"/>
      <c r="AD9" s="54"/>
      <c r="AE9" s="28"/>
      <c r="AF9" s="38">
        <v>0</v>
      </c>
      <c r="AG9" s="28"/>
      <c r="AH9" s="38">
        <v>0</v>
      </c>
      <c r="AI9" s="28"/>
      <c r="AJ9" s="38">
        <v>0</v>
      </c>
      <c r="AK9" s="40">
        <f t="shared" si="12"/>
        <v>0</v>
      </c>
      <c r="AL9" s="38">
        <v>0</v>
      </c>
    </row>
    <row r="10" spans="1:38" x14ac:dyDescent="0.25">
      <c r="A10" s="27" t="s">
        <v>19</v>
      </c>
      <c r="B10" s="28">
        <v>0</v>
      </c>
      <c r="C10" s="34">
        <v>0</v>
      </c>
      <c r="D10" s="28">
        <v>0</v>
      </c>
      <c r="E10" s="30">
        <v>0</v>
      </c>
      <c r="F10" s="28">
        <v>0</v>
      </c>
      <c r="G10" s="30">
        <v>0</v>
      </c>
      <c r="H10" s="28">
        <v>0</v>
      </c>
      <c r="I10" s="30">
        <v>0</v>
      </c>
      <c r="J10" s="28">
        <v>0</v>
      </c>
      <c r="K10" s="30">
        <v>0</v>
      </c>
      <c r="L10" s="28">
        <f t="shared" si="4"/>
        <v>0</v>
      </c>
      <c r="M10" s="30">
        <v>0</v>
      </c>
      <c r="N10" s="28">
        <v>0</v>
      </c>
      <c r="O10" s="37">
        <v>0</v>
      </c>
      <c r="P10" s="28">
        <v>0</v>
      </c>
      <c r="Q10" s="38">
        <v>0</v>
      </c>
      <c r="R10" s="28">
        <v>0</v>
      </c>
      <c r="S10" s="38">
        <v>0</v>
      </c>
      <c r="T10" s="28">
        <v>0</v>
      </c>
      <c r="U10" s="38">
        <v>0</v>
      </c>
      <c r="V10" s="28"/>
      <c r="W10" s="38">
        <v>0</v>
      </c>
      <c r="X10" s="40">
        <f t="shared" si="10"/>
        <v>0</v>
      </c>
      <c r="Y10" s="38">
        <v>0</v>
      </c>
      <c r="AA10" s="28"/>
      <c r="AB10" s="37">
        <f t="shared" si="13"/>
        <v>0</v>
      </c>
      <c r="AC10" s="28"/>
      <c r="AD10" s="54"/>
      <c r="AE10" s="28"/>
      <c r="AF10" s="38">
        <v>0</v>
      </c>
      <c r="AG10" s="28"/>
      <c r="AH10" s="38">
        <v>0</v>
      </c>
      <c r="AI10" s="28"/>
      <c r="AJ10" s="38">
        <v>0</v>
      </c>
      <c r="AK10" s="40">
        <f t="shared" si="12"/>
        <v>0</v>
      </c>
      <c r="AL10" s="38">
        <v>0</v>
      </c>
    </row>
    <row r="11" spans="1:38" ht="47.25" x14ac:dyDescent="0.25">
      <c r="A11" s="27" t="s">
        <v>20</v>
      </c>
      <c r="B11" s="28" t="s">
        <v>43</v>
      </c>
      <c r="C11" s="34">
        <v>100</v>
      </c>
      <c r="D11" s="28">
        <v>0</v>
      </c>
      <c r="E11" s="30"/>
      <c r="F11" s="28">
        <v>0</v>
      </c>
      <c r="G11" s="30"/>
      <c r="H11" s="28">
        <v>0</v>
      </c>
      <c r="I11" s="30"/>
      <c r="J11" s="28" t="s">
        <v>43</v>
      </c>
      <c r="K11" s="30"/>
      <c r="L11" s="28"/>
      <c r="M11" s="30"/>
      <c r="N11" s="28" t="s">
        <v>43</v>
      </c>
      <c r="O11" s="37">
        <v>100</v>
      </c>
      <c r="P11" s="28">
        <v>0</v>
      </c>
      <c r="Q11" s="38"/>
      <c r="R11" s="28">
        <v>0</v>
      </c>
      <c r="S11" s="38"/>
      <c r="T11" s="28">
        <v>0</v>
      </c>
      <c r="U11" s="38"/>
      <c r="V11" s="28" t="s">
        <v>43</v>
      </c>
      <c r="W11" s="38"/>
      <c r="X11" s="40"/>
      <c r="Y11" s="38"/>
      <c r="AA11" s="28">
        <v>1504</v>
      </c>
      <c r="AB11" s="37">
        <f t="shared" si="13"/>
        <v>100</v>
      </c>
      <c r="AC11" s="28" t="s">
        <v>46</v>
      </c>
      <c r="AD11" s="54"/>
      <c r="AE11" s="28" t="s">
        <v>46</v>
      </c>
      <c r="AF11" s="38">
        <v>0</v>
      </c>
      <c r="AG11" s="28" t="s">
        <v>46</v>
      </c>
      <c r="AH11" s="38">
        <v>0</v>
      </c>
      <c r="AI11" s="28">
        <v>1504</v>
      </c>
      <c r="AJ11" s="38">
        <f t="shared" ref="AJ9:AJ26" si="14">(AI11/AA11)*100</f>
        <v>100</v>
      </c>
      <c r="AK11" s="40">
        <v>0</v>
      </c>
      <c r="AL11" s="38">
        <f t="shared" ref="AL9:AL26" si="15">(AK11/AA11)*100</f>
        <v>0</v>
      </c>
    </row>
    <row r="12" spans="1:38" ht="63" x14ac:dyDescent="0.25">
      <c r="A12" s="27" t="s">
        <v>21</v>
      </c>
      <c r="B12" s="28">
        <v>0</v>
      </c>
      <c r="C12" s="34">
        <v>0</v>
      </c>
      <c r="D12" s="28">
        <v>0</v>
      </c>
      <c r="E12" s="30">
        <v>0</v>
      </c>
      <c r="F12" s="28">
        <v>0</v>
      </c>
      <c r="G12" s="30">
        <v>0</v>
      </c>
      <c r="H12" s="28">
        <v>0</v>
      </c>
      <c r="I12" s="30">
        <v>0</v>
      </c>
      <c r="J12" s="28">
        <v>0</v>
      </c>
      <c r="K12" s="30">
        <v>0</v>
      </c>
      <c r="L12" s="28">
        <f t="shared" si="4"/>
        <v>0</v>
      </c>
      <c r="M12" s="30">
        <v>0</v>
      </c>
      <c r="N12" s="28">
        <v>0</v>
      </c>
      <c r="O12" s="37">
        <v>0</v>
      </c>
      <c r="P12" s="28">
        <v>0</v>
      </c>
      <c r="Q12" s="38">
        <v>0</v>
      </c>
      <c r="R12" s="28">
        <v>0</v>
      </c>
      <c r="S12" s="38">
        <v>0</v>
      </c>
      <c r="T12" s="28"/>
      <c r="U12" s="38">
        <v>0</v>
      </c>
      <c r="V12" s="28"/>
      <c r="W12" s="38">
        <v>0</v>
      </c>
      <c r="X12" s="40">
        <f t="shared" si="10"/>
        <v>0</v>
      </c>
      <c r="Y12" s="38">
        <v>0</v>
      </c>
      <c r="AA12" s="28"/>
      <c r="AB12" s="37">
        <f t="shared" si="13"/>
        <v>0</v>
      </c>
      <c r="AC12" s="28"/>
      <c r="AD12" s="54"/>
      <c r="AE12" s="28"/>
      <c r="AF12" s="38">
        <v>0</v>
      </c>
      <c r="AG12" s="28"/>
      <c r="AH12" s="38">
        <v>0</v>
      </c>
      <c r="AI12" s="28"/>
      <c r="AJ12" s="38">
        <v>0</v>
      </c>
      <c r="AK12" s="40">
        <f t="shared" si="12"/>
        <v>0</v>
      </c>
      <c r="AL12" s="38">
        <v>0</v>
      </c>
    </row>
    <row r="13" spans="1:38" x14ac:dyDescent="0.25">
      <c r="A13" s="27" t="s">
        <v>22</v>
      </c>
      <c r="B13" s="28" t="s">
        <v>43</v>
      </c>
      <c r="C13" s="34">
        <v>100</v>
      </c>
      <c r="D13" s="28">
        <v>0</v>
      </c>
      <c r="E13" s="30"/>
      <c r="F13" s="28" t="s">
        <v>43</v>
      </c>
      <c r="G13" s="30"/>
      <c r="H13" s="28" t="s">
        <v>43</v>
      </c>
      <c r="I13" s="30"/>
      <c r="J13" s="28" t="s">
        <v>43</v>
      </c>
      <c r="K13" s="30"/>
      <c r="L13" s="28"/>
      <c r="M13" s="30"/>
      <c r="N13" s="28" t="s">
        <v>43</v>
      </c>
      <c r="O13" s="37">
        <v>100</v>
      </c>
      <c r="P13" s="28">
        <v>0</v>
      </c>
      <c r="Q13" s="38"/>
      <c r="R13" s="28" t="s">
        <v>43</v>
      </c>
      <c r="S13" s="38"/>
      <c r="T13" s="28" t="s">
        <v>43</v>
      </c>
      <c r="U13" s="38"/>
      <c r="V13" s="28">
        <v>0</v>
      </c>
      <c r="W13" s="38"/>
      <c r="X13" s="40"/>
      <c r="Y13" s="38"/>
      <c r="AA13" s="28">
        <v>9681732</v>
      </c>
      <c r="AB13" s="37">
        <f t="shared" si="13"/>
        <v>100.00000000000001</v>
      </c>
      <c r="AC13" s="28" t="s">
        <v>46</v>
      </c>
      <c r="AD13" s="54"/>
      <c r="AE13" s="28">
        <v>9631610</v>
      </c>
      <c r="AF13" s="38">
        <f t="shared" ref="AF9:AF26" si="16">(AE13/AA13)*100</f>
        <v>99.482303372991538</v>
      </c>
      <c r="AG13" s="28">
        <v>50122</v>
      </c>
      <c r="AH13" s="38">
        <f t="shared" ref="AH9:AH26" si="17">(AG13/AA13)*100</f>
        <v>0.5176966270084733</v>
      </c>
      <c r="AI13" s="28" t="s">
        <v>46</v>
      </c>
      <c r="AJ13" s="38">
        <v>0</v>
      </c>
      <c r="AK13" s="40">
        <v>0</v>
      </c>
      <c r="AL13" s="38">
        <f t="shared" si="15"/>
        <v>0</v>
      </c>
    </row>
    <row r="14" spans="1:38" ht="47.25" x14ac:dyDescent="0.25">
      <c r="A14" s="27" t="s">
        <v>23</v>
      </c>
      <c r="B14" s="28" t="s">
        <v>43</v>
      </c>
      <c r="C14" s="34">
        <v>100</v>
      </c>
      <c r="D14" s="28">
        <v>0</v>
      </c>
      <c r="E14" s="30"/>
      <c r="F14" s="28">
        <v>0</v>
      </c>
      <c r="G14" s="30"/>
      <c r="H14" s="28" t="s">
        <v>43</v>
      </c>
      <c r="I14" s="30"/>
      <c r="J14" s="28" t="s">
        <v>43</v>
      </c>
      <c r="K14" s="30"/>
      <c r="L14" s="28"/>
      <c r="M14" s="30"/>
      <c r="N14" s="28" t="s">
        <v>43</v>
      </c>
      <c r="O14" s="37">
        <v>100</v>
      </c>
      <c r="P14" s="28">
        <v>0</v>
      </c>
      <c r="Q14" s="38"/>
      <c r="R14" s="28">
        <v>0</v>
      </c>
      <c r="S14" s="38"/>
      <c r="T14" s="28" t="s">
        <v>43</v>
      </c>
      <c r="U14" s="38"/>
      <c r="V14" s="28" t="s">
        <v>43</v>
      </c>
      <c r="W14" s="38"/>
      <c r="X14" s="40"/>
      <c r="Y14" s="38"/>
      <c r="AA14" s="28">
        <v>1374</v>
      </c>
      <c r="AB14" s="37">
        <f t="shared" si="13"/>
        <v>100</v>
      </c>
      <c r="AC14" s="28" t="s">
        <v>46</v>
      </c>
      <c r="AD14" s="54"/>
      <c r="AE14" s="28" t="s">
        <v>46</v>
      </c>
      <c r="AF14" s="38">
        <v>0</v>
      </c>
      <c r="AG14" s="28" t="s">
        <v>46</v>
      </c>
      <c r="AH14" s="38">
        <v>0</v>
      </c>
      <c r="AI14" s="28">
        <v>1374</v>
      </c>
      <c r="AJ14" s="38">
        <f t="shared" si="14"/>
        <v>100</v>
      </c>
      <c r="AK14" s="40">
        <v>0</v>
      </c>
      <c r="AL14" s="38">
        <f t="shared" si="15"/>
        <v>0</v>
      </c>
    </row>
    <row r="15" spans="1:38" x14ac:dyDescent="0.25">
      <c r="A15" s="27" t="s">
        <v>24</v>
      </c>
      <c r="B15" s="28">
        <v>8272483</v>
      </c>
      <c r="C15" s="34">
        <v>99.999999999999986</v>
      </c>
      <c r="D15" s="28">
        <v>17736</v>
      </c>
      <c r="E15" s="30">
        <f t="shared" si="0"/>
        <v>0.21439753940866363</v>
      </c>
      <c r="F15" s="28">
        <v>7944914</v>
      </c>
      <c r="G15" s="30">
        <f t="shared" si="1"/>
        <v>96.040257804095816</v>
      </c>
      <c r="H15" s="28">
        <v>8792</v>
      </c>
      <c r="I15" s="30">
        <f t="shared" si="2"/>
        <v>0.10628006125851211</v>
      </c>
      <c r="J15" s="28">
        <v>300940</v>
      </c>
      <c r="K15" s="30">
        <f t="shared" si="3"/>
        <v>3.6378436800655862</v>
      </c>
      <c r="L15" s="28">
        <f t="shared" si="4"/>
        <v>101</v>
      </c>
      <c r="M15" s="30">
        <f t="shared" si="5"/>
        <v>1.2209151714183033E-3</v>
      </c>
      <c r="N15" s="28">
        <v>8182697</v>
      </c>
      <c r="O15" s="37">
        <v>99.999999999999986</v>
      </c>
      <c r="P15" s="28">
        <v>17736</v>
      </c>
      <c r="Q15" s="38">
        <f t="shared" si="6"/>
        <v>0.21675005196941788</v>
      </c>
      <c r="R15" s="28">
        <v>7944914</v>
      </c>
      <c r="S15" s="38">
        <f t="shared" si="7"/>
        <v>97.094075461916773</v>
      </c>
      <c r="T15" s="28">
        <v>8676</v>
      </c>
      <c r="U15" s="38">
        <f t="shared" si="8"/>
        <v>0.10602861134904544</v>
      </c>
      <c r="V15" s="28">
        <v>211270</v>
      </c>
      <c r="W15" s="38">
        <f t="shared" si="9"/>
        <v>2.5819115628991272</v>
      </c>
      <c r="X15" s="40">
        <f t="shared" si="10"/>
        <v>101</v>
      </c>
      <c r="Y15" s="38">
        <f t="shared" si="11"/>
        <v>1.2343118656354989E-3</v>
      </c>
      <c r="AA15" s="28">
        <v>8318374</v>
      </c>
      <c r="AB15" s="37">
        <f t="shared" si="13"/>
        <v>100</v>
      </c>
      <c r="AC15" s="28">
        <v>17736</v>
      </c>
      <c r="AD15" s="54">
        <f t="shared" ref="AD9:AD26" si="18">(AC15/AA15)*100</f>
        <v>0.21321474605493812</v>
      </c>
      <c r="AE15" s="28">
        <v>8079213</v>
      </c>
      <c r="AF15" s="38">
        <f t="shared" si="16"/>
        <v>97.124906862807563</v>
      </c>
      <c r="AG15" s="28">
        <v>6639</v>
      </c>
      <c r="AH15" s="38">
        <f t="shared" si="17"/>
        <v>7.9811270808453669E-2</v>
      </c>
      <c r="AI15" s="28">
        <v>214619</v>
      </c>
      <c r="AJ15" s="38">
        <f t="shared" si="14"/>
        <v>2.5800595164391504</v>
      </c>
      <c r="AK15" s="40">
        <f t="shared" si="12"/>
        <v>167</v>
      </c>
      <c r="AL15" s="38">
        <f t="shared" si="15"/>
        <v>2.0076038898948281E-3</v>
      </c>
    </row>
    <row r="16" spans="1:38" ht="31.5" x14ac:dyDescent="0.25">
      <c r="A16" s="27" t="s">
        <v>25</v>
      </c>
      <c r="B16" s="28" t="s">
        <v>43</v>
      </c>
      <c r="C16" s="34">
        <v>100</v>
      </c>
      <c r="D16" s="28" t="s">
        <v>43</v>
      </c>
      <c r="E16" s="30"/>
      <c r="F16" s="28" t="s">
        <v>43</v>
      </c>
      <c r="G16" s="30"/>
      <c r="H16" s="28" t="s">
        <v>43</v>
      </c>
      <c r="I16" s="30"/>
      <c r="J16" s="28" t="s">
        <v>43</v>
      </c>
      <c r="K16" s="30"/>
      <c r="L16" s="28"/>
      <c r="M16" s="30"/>
      <c r="N16" s="28" t="s">
        <v>43</v>
      </c>
      <c r="O16" s="37">
        <v>100</v>
      </c>
      <c r="P16" s="28" t="s">
        <v>43</v>
      </c>
      <c r="Q16" s="38"/>
      <c r="R16" s="28" t="s">
        <v>43</v>
      </c>
      <c r="S16" s="38"/>
      <c r="T16" s="28" t="s">
        <v>43</v>
      </c>
      <c r="U16" s="38"/>
      <c r="V16" s="28" t="s">
        <v>43</v>
      </c>
      <c r="W16" s="38"/>
      <c r="X16" s="40"/>
      <c r="Y16" s="38"/>
      <c r="AA16" s="28">
        <v>373988</v>
      </c>
      <c r="AB16" s="37">
        <f t="shared" si="13"/>
        <v>100</v>
      </c>
      <c r="AC16" s="28">
        <v>359612</v>
      </c>
      <c r="AD16" s="54">
        <f t="shared" si="18"/>
        <v>96.156026396568876</v>
      </c>
      <c r="AE16" s="28">
        <v>7770</v>
      </c>
      <c r="AF16" s="38">
        <f t="shared" si="16"/>
        <v>2.0776067681315977</v>
      </c>
      <c r="AG16" s="28">
        <v>5106</v>
      </c>
      <c r="AH16" s="38">
        <f t="shared" si="17"/>
        <v>1.3652844476293355</v>
      </c>
      <c r="AI16" s="28">
        <v>1500</v>
      </c>
      <c r="AJ16" s="38">
        <f t="shared" si="14"/>
        <v>0.40108238767019266</v>
      </c>
      <c r="AK16" s="40">
        <f t="shared" si="12"/>
        <v>0</v>
      </c>
      <c r="AL16" s="38">
        <f t="shared" si="15"/>
        <v>0</v>
      </c>
    </row>
    <row r="17" spans="1:38" ht="31.5" x14ac:dyDescent="0.25">
      <c r="A17" s="27" t="s">
        <v>26</v>
      </c>
      <c r="B17" s="28">
        <v>633744</v>
      </c>
      <c r="C17" s="34">
        <v>100</v>
      </c>
      <c r="D17" s="28">
        <v>260412</v>
      </c>
      <c r="E17" s="30">
        <f t="shared" si="0"/>
        <v>41.091039915170796</v>
      </c>
      <c r="F17" s="28">
        <v>18603</v>
      </c>
      <c r="G17" s="30">
        <f t="shared" si="1"/>
        <v>2.9354124062713023</v>
      </c>
      <c r="H17" s="28">
        <v>334075</v>
      </c>
      <c r="I17" s="30">
        <f t="shared" si="2"/>
        <v>52.714503016991088</v>
      </c>
      <c r="J17" s="28">
        <v>11226</v>
      </c>
      <c r="K17" s="30">
        <f t="shared" si="3"/>
        <v>1.7713777171854881</v>
      </c>
      <c r="L17" s="28">
        <f t="shared" si="4"/>
        <v>9428</v>
      </c>
      <c r="M17" s="30">
        <f t="shared" si="5"/>
        <v>1.4876669443813275</v>
      </c>
      <c r="N17" s="28">
        <v>656365</v>
      </c>
      <c r="O17" s="37">
        <v>100</v>
      </c>
      <c r="P17" s="28">
        <v>253562</v>
      </c>
      <c r="Q17" s="38">
        <f t="shared" si="6"/>
        <v>38.631249381060847</v>
      </c>
      <c r="R17" s="28">
        <v>18603</v>
      </c>
      <c r="S17" s="38">
        <f t="shared" si="7"/>
        <v>2.8342461892392192</v>
      </c>
      <c r="T17" s="28">
        <v>359580</v>
      </c>
      <c r="U17" s="38">
        <f t="shared" si="8"/>
        <v>54.783542693470856</v>
      </c>
      <c r="V17" s="28">
        <v>15192</v>
      </c>
      <c r="W17" s="38">
        <f t="shared" si="9"/>
        <v>2.3145658284643456</v>
      </c>
      <c r="X17" s="40">
        <f t="shared" si="10"/>
        <v>9428</v>
      </c>
      <c r="Y17" s="38">
        <f t="shared" si="11"/>
        <v>1.4363959077647346</v>
      </c>
      <c r="AA17" s="28">
        <v>614967</v>
      </c>
      <c r="AB17" s="37">
        <f t="shared" si="13"/>
        <v>100</v>
      </c>
      <c r="AC17" s="28">
        <v>239859</v>
      </c>
      <c r="AD17" s="54">
        <f t="shared" si="18"/>
        <v>39.003556288386207</v>
      </c>
      <c r="AE17" s="28">
        <v>38977</v>
      </c>
      <c r="AF17" s="38">
        <f t="shared" si="16"/>
        <v>6.3380636684570071</v>
      </c>
      <c r="AG17" s="28">
        <v>311548</v>
      </c>
      <c r="AH17" s="38">
        <f t="shared" si="17"/>
        <v>50.660929773467522</v>
      </c>
      <c r="AI17" s="28">
        <v>15494</v>
      </c>
      <c r="AJ17" s="38">
        <f t="shared" si="14"/>
        <v>2.5194847853624669</v>
      </c>
      <c r="AK17" s="40">
        <f t="shared" si="12"/>
        <v>9089</v>
      </c>
      <c r="AL17" s="38">
        <f t="shared" si="15"/>
        <v>1.4779654843268013</v>
      </c>
    </row>
    <row r="18" spans="1:38" ht="31.5" x14ac:dyDescent="0.25">
      <c r="A18" s="27" t="s">
        <v>27</v>
      </c>
      <c r="B18" s="28" t="s">
        <v>43</v>
      </c>
      <c r="C18" s="34">
        <v>100</v>
      </c>
      <c r="D18" s="28" t="s">
        <v>43</v>
      </c>
      <c r="E18" s="30"/>
      <c r="F18" s="28" t="s">
        <v>43</v>
      </c>
      <c r="G18" s="30"/>
      <c r="H18" s="28" t="s">
        <v>43</v>
      </c>
      <c r="I18" s="30"/>
      <c r="J18" s="28" t="s">
        <v>43</v>
      </c>
      <c r="K18" s="30"/>
      <c r="L18" s="28"/>
      <c r="M18" s="30"/>
      <c r="N18" s="28" t="s">
        <v>43</v>
      </c>
      <c r="O18" s="37">
        <v>100</v>
      </c>
      <c r="P18" s="28" t="s">
        <v>43</v>
      </c>
      <c r="Q18" s="38"/>
      <c r="R18" s="28" t="s">
        <v>43</v>
      </c>
      <c r="S18" s="38"/>
      <c r="T18" s="28" t="s">
        <v>43</v>
      </c>
      <c r="U18" s="38"/>
      <c r="V18" s="28" t="s">
        <v>43</v>
      </c>
      <c r="W18" s="38"/>
      <c r="X18" s="40"/>
      <c r="Y18" s="38"/>
      <c r="AA18" s="28">
        <v>34633</v>
      </c>
      <c r="AB18" s="37">
        <f t="shared" si="13"/>
        <v>100</v>
      </c>
      <c r="AC18" s="28">
        <v>4697</v>
      </c>
      <c r="AD18" s="54">
        <f>(AC18/AA18)*100</f>
        <v>13.562209453411485</v>
      </c>
      <c r="AE18" s="28">
        <v>1166</v>
      </c>
      <c r="AF18" s="38">
        <f t="shared" si="16"/>
        <v>3.3667311523691277</v>
      </c>
      <c r="AG18" s="28">
        <v>3569</v>
      </c>
      <c r="AH18" s="38">
        <f t="shared" si="17"/>
        <v>10.305200242543238</v>
      </c>
      <c r="AI18" s="28">
        <v>25201</v>
      </c>
      <c r="AJ18" s="38">
        <f t="shared" si="14"/>
        <v>72.765859151676153</v>
      </c>
      <c r="AK18" s="40">
        <f t="shared" si="12"/>
        <v>0</v>
      </c>
      <c r="AL18" s="38">
        <f t="shared" si="15"/>
        <v>0</v>
      </c>
    </row>
    <row r="19" spans="1:38" ht="31.5" x14ac:dyDescent="0.25">
      <c r="A19" s="27" t="s">
        <v>28</v>
      </c>
      <c r="B19" s="28">
        <v>225833</v>
      </c>
      <c r="C19" s="34">
        <v>99.999999999999986</v>
      </c>
      <c r="D19" s="28">
        <v>214672</v>
      </c>
      <c r="E19" s="30">
        <f t="shared" si="0"/>
        <v>95.057852483915113</v>
      </c>
      <c r="F19" s="28">
        <v>0</v>
      </c>
      <c r="G19" s="30">
        <f t="shared" si="1"/>
        <v>0</v>
      </c>
      <c r="H19" s="28">
        <v>10413</v>
      </c>
      <c r="I19" s="30">
        <f t="shared" si="2"/>
        <v>4.6109293150248192</v>
      </c>
      <c r="J19" s="28">
        <v>748</v>
      </c>
      <c r="K19" s="30">
        <f t="shared" si="3"/>
        <v>0.33121820106007538</v>
      </c>
      <c r="L19" s="28">
        <f t="shared" si="4"/>
        <v>0</v>
      </c>
      <c r="M19" s="30">
        <f t="shared" si="5"/>
        <v>0</v>
      </c>
      <c r="N19" s="28">
        <v>237897</v>
      </c>
      <c r="O19" s="37">
        <v>99.999999999999986</v>
      </c>
      <c r="P19" s="28">
        <v>214672</v>
      </c>
      <c r="Q19" s="38">
        <f t="shared" si="6"/>
        <v>90.237371635623816</v>
      </c>
      <c r="R19" s="28">
        <v>0</v>
      </c>
      <c r="S19" s="38">
        <f t="shared" si="7"/>
        <v>0</v>
      </c>
      <c r="T19" s="28">
        <v>17650</v>
      </c>
      <c r="U19" s="38">
        <f t="shared" si="8"/>
        <v>7.4191772069424999</v>
      </c>
      <c r="V19" s="28">
        <v>5575</v>
      </c>
      <c r="W19" s="38">
        <f t="shared" si="9"/>
        <v>2.3434511574336794</v>
      </c>
      <c r="X19" s="40">
        <f t="shared" si="10"/>
        <v>0</v>
      </c>
      <c r="Y19" s="38">
        <f t="shared" si="11"/>
        <v>0</v>
      </c>
      <c r="AA19" s="28">
        <v>462181</v>
      </c>
      <c r="AB19" s="37">
        <f t="shared" si="13"/>
        <v>99.485699325588897</v>
      </c>
      <c r="AC19" s="28">
        <v>320071</v>
      </c>
      <c r="AD19" s="54">
        <f t="shared" si="18"/>
        <v>69.252305914782312</v>
      </c>
      <c r="AE19" s="28" t="s">
        <v>46</v>
      </c>
      <c r="AF19" s="38">
        <v>0</v>
      </c>
      <c r="AG19" s="28">
        <v>133474</v>
      </c>
      <c r="AH19" s="38">
        <f t="shared" si="17"/>
        <v>28.879162059885626</v>
      </c>
      <c r="AI19" s="28">
        <v>6259</v>
      </c>
      <c r="AJ19" s="38">
        <f t="shared" si="14"/>
        <v>1.3542313509209596</v>
      </c>
      <c r="AK19" s="40">
        <v>0</v>
      </c>
      <c r="AL19" s="38">
        <f t="shared" si="15"/>
        <v>0</v>
      </c>
    </row>
    <row r="20" spans="1:38" ht="31.5" x14ac:dyDescent="0.25">
      <c r="A20" s="27" t="s">
        <v>29</v>
      </c>
      <c r="B20" s="28">
        <v>182562</v>
      </c>
      <c r="C20" s="34">
        <v>100.00000000000001</v>
      </c>
      <c r="D20" s="28">
        <v>125547</v>
      </c>
      <c r="E20" s="30">
        <f t="shared" si="0"/>
        <v>68.769513918559184</v>
      </c>
      <c r="F20" s="28">
        <v>1318</v>
      </c>
      <c r="G20" s="30">
        <f t="shared" si="1"/>
        <v>0.72194651679977206</v>
      </c>
      <c r="H20" s="28">
        <v>48824</v>
      </c>
      <c r="I20" s="30">
        <f t="shared" si="2"/>
        <v>26.743791150403702</v>
      </c>
      <c r="J20" s="28">
        <v>6873</v>
      </c>
      <c r="K20" s="30">
        <f t="shared" si="3"/>
        <v>3.7647484142373551</v>
      </c>
      <c r="L20" s="28">
        <f t="shared" si="4"/>
        <v>0</v>
      </c>
      <c r="M20" s="30">
        <f t="shared" si="5"/>
        <v>0</v>
      </c>
      <c r="N20" s="28">
        <v>237920</v>
      </c>
      <c r="O20" s="37">
        <v>100.00000000000001</v>
      </c>
      <c r="P20" s="28">
        <v>178646</v>
      </c>
      <c r="Q20" s="38">
        <f t="shared" si="6"/>
        <v>75.086583725622063</v>
      </c>
      <c r="R20" s="28">
        <v>1091</v>
      </c>
      <c r="S20" s="38">
        <f t="shared" si="7"/>
        <v>0.45855749831876264</v>
      </c>
      <c r="T20" s="28">
        <v>48226</v>
      </c>
      <c r="U20" s="38">
        <f t="shared" si="8"/>
        <v>20.269838601210491</v>
      </c>
      <c r="V20" s="28">
        <v>9948</v>
      </c>
      <c r="W20" s="38">
        <f t="shared" si="9"/>
        <v>4.181237390719569</v>
      </c>
      <c r="X20" s="40">
        <f t="shared" si="10"/>
        <v>9</v>
      </c>
      <c r="Y20" s="38">
        <f t="shared" si="11"/>
        <v>3.7827841291190314E-3</v>
      </c>
      <c r="AA20" s="28">
        <v>227646</v>
      </c>
      <c r="AB20" s="37">
        <f t="shared" si="13"/>
        <v>100</v>
      </c>
      <c r="AC20" s="28">
        <v>176965</v>
      </c>
      <c r="AD20" s="54">
        <f t="shared" si="18"/>
        <v>77.736924874585981</v>
      </c>
      <c r="AE20" s="28">
        <v>965</v>
      </c>
      <c r="AF20" s="38">
        <f t="shared" si="16"/>
        <v>0.42390378043102012</v>
      </c>
      <c r="AG20" s="28">
        <v>40290</v>
      </c>
      <c r="AH20" s="38">
        <f t="shared" si="17"/>
        <v>17.698531931156268</v>
      </c>
      <c r="AI20" s="28">
        <v>9426</v>
      </c>
      <c r="AJ20" s="38">
        <f t="shared" si="14"/>
        <v>4.1406394138267304</v>
      </c>
      <c r="AK20" s="40">
        <f t="shared" si="12"/>
        <v>0</v>
      </c>
      <c r="AL20" s="38">
        <f t="shared" si="15"/>
        <v>0</v>
      </c>
    </row>
    <row r="21" spans="1:38" ht="47.25" x14ac:dyDescent="0.25">
      <c r="A21" s="27" t="s">
        <v>30</v>
      </c>
      <c r="B21" s="28">
        <v>73591</v>
      </c>
      <c r="C21" s="34">
        <v>100</v>
      </c>
      <c r="D21" s="28">
        <v>11278</v>
      </c>
      <c r="E21" s="30">
        <f t="shared" si="0"/>
        <v>15.32524357598076</v>
      </c>
      <c r="F21" s="28">
        <v>76</v>
      </c>
      <c r="G21" s="30">
        <f t="shared" si="1"/>
        <v>0.10327349811797637</v>
      </c>
      <c r="H21" s="28">
        <v>15342</v>
      </c>
      <c r="I21" s="30">
        <f t="shared" si="2"/>
        <v>20.847658001657813</v>
      </c>
      <c r="J21" s="28">
        <v>46553</v>
      </c>
      <c r="K21" s="30">
        <f t="shared" si="3"/>
        <v>63.259094182712559</v>
      </c>
      <c r="L21" s="28">
        <f t="shared" si="4"/>
        <v>342</v>
      </c>
      <c r="M21" s="30">
        <f t="shared" si="5"/>
        <v>0.46473074153089372</v>
      </c>
      <c r="N21" s="28">
        <v>89206</v>
      </c>
      <c r="O21" s="37">
        <v>100</v>
      </c>
      <c r="P21" s="28">
        <v>11278</v>
      </c>
      <c r="Q21" s="38">
        <f t="shared" si="6"/>
        <v>12.642647355559042</v>
      </c>
      <c r="R21" s="28">
        <v>194</v>
      </c>
      <c r="S21" s="38">
        <f t="shared" si="7"/>
        <v>0.2174741609308791</v>
      </c>
      <c r="T21" s="28">
        <v>21578</v>
      </c>
      <c r="U21" s="38">
        <f t="shared" si="8"/>
        <v>24.188955899827366</v>
      </c>
      <c r="V21" s="28">
        <v>56156</v>
      </c>
      <c r="W21" s="38">
        <f t="shared" si="9"/>
        <v>62.950922583682711</v>
      </c>
      <c r="X21" s="40">
        <f t="shared" si="10"/>
        <v>0</v>
      </c>
      <c r="Y21" s="38">
        <f t="shared" si="11"/>
        <v>0</v>
      </c>
      <c r="AA21" s="28">
        <v>99766</v>
      </c>
      <c r="AB21" s="37">
        <f t="shared" si="13"/>
        <v>100</v>
      </c>
      <c r="AC21" s="28">
        <v>12093</v>
      </c>
      <c r="AD21" s="54">
        <f t="shared" si="18"/>
        <v>12.121363991740672</v>
      </c>
      <c r="AE21" s="28">
        <v>2323</v>
      </c>
      <c r="AF21" s="38">
        <f t="shared" si="16"/>
        <v>2.3284485696529877</v>
      </c>
      <c r="AG21" s="28">
        <v>20001</v>
      </c>
      <c r="AH21" s="38">
        <f t="shared" si="17"/>
        <v>20.047912114347575</v>
      </c>
      <c r="AI21" s="28">
        <v>65349</v>
      </c>
      <c r="AJ21" s="38">
        <f t="shared" si="14"/>
        <v>65.502275324258761</v>
      </c>
      <c r="AK21" s="40">
        <f t="shared" si="12"/>
        <v>0</v>
      </c>
      <c r="AL21" s="38">
        <f t="shared" si="15"/>
        <v>0</v>
      </c>
    </row>
    <row r="22" spans="1:38" ht="47.25" x14ac:dyDescent="0.25">
      <c r="A22" s="27" t="s">
        <v>31</v>
      </c>
      <c r="B22" s="28">
        <v>26396149</v>
      </c>
      <c r="C22" s="34">
        <v>100</v>
      </c>
      <c r="D22" s="28">
        <v>14364650</v>
      </c>
      <c r="E22" s="30">
        <f t="shared" si="0"/>
        <v>54.419491267457232</v>
      </c>
      <c r="F22" s="28">
        <v>5109166</v>
      </c>
      <c r="G22" s="30">
        <f t="shared" si="1"/>
        <v>19.355724958212654</v>
      </c>
      <c r="H22" s="28">
        <v>4327710</v>
      </c>
      <c r="I22" s="30">
        <f t="shared" si="2"/>
        <v>16.395232501528916</v>
      </c>
      <c r="J22" s="28">
        <v>2418720</v>
      </c>
      <c r="K22" s="30">
        <f t="shared" si="3"/>
        <v>9.1631548223189689</v>
      </c>
      <c r="L22" s="28">
        <f t="shared" si="4"/>
        <v>175903</v>
      </c>
      <c r="M22" s="30">
        <f t="shared" si="5"/>
        <v>0.66639645048222751</v>
      </c>
      <c r="N22" s="28">
        <v>27764396</v>
      </c>
      <c r="O22" s="37">
        <v>100</v>
      </c>
      <c r="P22" s="28">
        <v>14995123</v>
      </c>
      <c r="Q22" s="38">
        <f t="shared" si="6"/>
        <v>54.008461052061065</v>
      </c>
      <c r="R22" s="28">
        <v>5564857</v>
      </c>
      <c r="S22" s="38">
        <f t="shared" si="7"/>
        <v>20.043140862851832</v>
      </c>
      <c r="T22" s="28">
        <v>4495468</v>
      </c>
      <c r="U22" s="38">
        <f t="shared" si="8"/>
        <v>16.191484950726103</v>
      </c>
      <c r="V22" s="28">
        <v>2559251</v>
      </c>
      <c r="W22" s="38">
        <f t="shared" si="9"/>
        <v>9.2177441929584916</v>
      </c>
      <c r="X22" s="40">
        <f t="shared" si="10"/>
        <v>149697</v>
      </c>
      <c r="Y22" s="38">
        <f t="shared" si="11"/>
        <v>0.53916894140250704</v>
      </c>
      <c r="AA22" s="28">
        <v>28195895</v>
      </c>
      <c r="AB22" s="37">
        <f t="shared" si="13"/>
        <v>100</v>
      </c>
      <c r="AC22" s="28">
        <v>15357703</v>
      </c>
      <c r="AD22" s="54">
        <f t="shared" si="18"/>
        <v>54.467868460994055</v>
      </c>
      <c r="AE22" s="28">
        <v>5794910</v>
      </c>
      <c r="AF22" s="38">
        <f t="shared" si="16"/>
        <v>20.552317988132671</v>
      </c>
      <c r="AG22" s="28">
        <v>4327912</v>
      </c>
      <c r="AH22" s="38">
        <f t="shared" si="17"/>
        <v>15.349440051468486</v>
      </c>
      <c r="AI22" s="28">
        <v>2574282</v>
      </c>
      <c r="AJ22" s="38">
        <f t="shared" si="14"/>
        <v>9.1299886029508901</v>
      </c>
      <c r="AK22" s="40">
        <f t="shared" si="12"/>
        <v>141088</v>
      </c>
      <c r="AL22" s="38">
        <f t="shared" si="15"/>
        <v>0.50038489645389872</v>
      </c>
    </row>
    <row r="23" spans="1:38" x14ac:dyDescent="0.25">
      <c r="A23" s="27" t="s">
        <v>32</v>
      </c>
      <c r="B23" s="28">
        <v>21449539</v>
      </c>
      <c r="C23" s="34">
        <v>99.999999999999986</v>
      </c>
      <c r="D23" s="28">
        <v>17990545</v>
      </c>
      <c r="E23" s="30">
        <f t="shared" si="0"/>
        <v>83.873807264575703</v>
      </c>
      <c r="F23" s="28">
        <v>1336440</v>
      </c>
      <c r="G23" s="30">
        <f t="shared" si="1"/>
        <v>6.2306234180604072</v>
      </c>
      <c r="H23" s="28">
        <v>1622641</v>
      </c>
      <c r="I23" s="30">
        <f t="shared" si="2"/>
        <v>7.5649224908749781</v>
      </c>
      <c r="J23" s="28">
        <v>336879</v>
      </c>
      <c r="K23" s="30">
        <f t="shared" si="3"/>
        <v>1.5705652228702911</v>
      </c>
      <c r="L23" s="28">
        <f t="shared" si="4"/>
        <v>163034</v>
      </c>
      <c r="M23" s="30">
        <f t="shared" si="5"/>
        <v>0.76008160361861388</v>
      </c>
      <c r="N23" s="40">
        <v>27242514</v>
      </c>
      <c r="O23" s="37">
        <v>99.999999999999986</v>
      </c>
      <c r="P23" s="28">
        <v>21615233</v>
      </c>
      <c r="Q23" s="38">
        <f t="shared" si="6"/>
        <v>79.343752929703911</v>
      </c>
      <c r="R23" s="28">
        <v>2965107</v>
      </c>
      <c r="S23" s="38">
        <f t="shared" si="7"/>
        <v>10.88411664209845</v>
      </c>
      <c r="T23" s="28">
        <v>2136462</v>
      </c>
      <c r="U23" s="38">
        <f t="shared" si="8"/>
        <v>7.8423819475691561</v>
      </c>
      <c r="V23" s="28">
        <v>389420</v>
      </c>
      <c r="W23" s="38">
        <f t="shared" si="9"/>
        <v>1.4294569142921245</v>
      </c>
      <c r="X23" s="40">
        <f t="shared" si="10"/>
        <v>136292</v>
      </c>
      <c r="Y23" s="38">
        <f t="shared" si="11"/>
        <v>0.50029156633635208</v>
      </c>
      <c r="AA23" s="40">
        <v>28961866</v>
      </c>
      <c r="AB23" s="37">
        <f t="shared" si="13"/>
        <v>100</v>
      </c>
      <c r="AC23" s="28">
        <v>23266596</v>
      </c>
      <c r="AD23" s="54">
        <f t="shared" si="18"/>
        <v>80.335279501673</v>
      </c>
      <c r="AE23" s="28">
        <v>3173488</v>
      </c>
      <c r="AF23" s="38">
        <f t="shared" si="16"/>
        <v>10.957470765177908</v>
      </c>
      <c r="AG23" s="28">
        <v>1943581</v>
      </c>
      <c r="AH23" s="38">
        <f t="shared" si="17"/>
        <v>6.7108279556296546</v>
      </c>
      <c r="AI23" s="28">
        <v>413687</v>
      </c>
      <c r="AJ23" s="38">
        <f t="shared" si="14"/>
        <v>1.4283851738006108</v>
      </c>
      <c r="AK23" s="40">
        <f t="shared" si="12"/>
        <v>164514</v>
      </c>
      <c r="AL23" s="38">
        <f t="shared" si="15"/>
        <v>0.56803660371883502</v>
      </c>
    </row>
    <row r="24" spans="1:38" ht="31.5" x14ac:dyDescent="0.25">
      <c r="A24" s="27" t="s">
        <v>33</v>
      </c>
      <c r="B24" s="28">
        <v>12287541</v>
      </c>
      <c r="C24" s="34">
        <v>100.00000000000001</v>
      </c>
      <c r="D24" s="28">
        <v>5727709</v>
      </c>
      <c r="E24" s="30">
        <f t="shared" si="0"/>
        <v>46.613956364418236</v>
      </c>
      <c r="F24" s="28">
        <v>231354</v>
      </c>
      <c r="G24" s="30">
        <f t="shared" si="1"/>
        <v>1.882834002344326</v>
      </c>
      <c r="H24" s="28">
        <v>5841995</v>
      </c>
      <c r="I24" s="30">
        <f t="shared" si="2"/>
        <v>47.544052955754125</v>
      </c>
      <c r="J24" s="28">
        <v>482141</v>
      </c>
      <c r="K24" s="30">
        <f t="shared" si="3"/>
        <v>3.9238200710785014</v>
      </c>
      <c r="L24" s="28">
        <f t="shared" si="4"/>
        <v>4342</v>
      </c>
      <c r="M24" s="30">
        <f t="shared" si="5"/>
        <v>3.5336606404812808E-2</v>
      </c>
      <c r="N24" s="28">
        <v>12994545</v>
      </c>
      <c r="O24" s="37">
        <v>100.00000000000001</v>
      </c>
      <c r="P24" s="28">
        <v>5861383</v>
      </c>
      <c r="Q24" s="38">
        <f t="shared" si="6"/>
        <v>45.106488915156326</v>
      </c>
      <c r="R24" s="28">
        <v>229215</v>
      </c>
      <c r="S24" s="38">
        <f t="shared" si="7"/>
        <v>1.7639324808987156</v>
      </c>
      <c r="T24" s="28">
        <v>6196325</v>
      </c>
      <c r="U24" s="38">
        <f t="shared" si="8"/>
        <v>47.684047421437228</v>
      </c>
      <c r="V24" s="28">
        <v>704527</v>
      </c>
      <c r="W24" s="38">
        <f t="shared" si="9"/>
        <v>5.4217134959323312</v>
      </c>
      <c r="X24" s="40">
        <f t="shared" si="10"/>
        <v>3095</v>
      </c>
      <c r="Y24" s="38">
        <f t="shared" si="11"/>
        <v>2.3817686575405294E-2</v>
      </c>
      <c r="AA24" s="28">
        <v>12383531</v>
      </c>
      <c r="AB24" s="37">
        <f t="shared" si="13"/>
        <v>100</v>
      </c>
      <c r="AC24" s="28">
        <v>5807238</v>
      </c>
      <c r="AD24" s="54">
        <f t="shared" si="18"/>
        <v>46.894847681166219</v>
      </c>
      <c r="AE24" s="28">
        <v>251948</v>
      </c>
      <c r="AF24" s="38">
        <f t="shared" si="16"/>
        <v>2.0345408752963916</v>
      </c>
      <c r="AG24" s="28">
        <v>5534267</v>
      </c>
      <c r="AH24" s="38">
        <f t="shared" si="17"/>
        <v>44.690541009668408</v>
      </c>
      <c r="AI24" s="28">
        <v>788241</v>
      </c>
      <c r="AJ24" s="38">
        <f t="shared" si="14"/>
        <v>6.365236215744928</v>
      </c>
      <c r="AK24" s="40">
        <f t="shared" si="12"/>
        <v>1837</v>
      </c>
      <c r="AL24" s="38">
        <f t="shared" si="15"/>
        <v>1.4834218124055247E-2</v>
      </c>
    </row>
    <row r="25" spans="1:38" ht="47.25" x14ac:dyDescent="0.25">
      <c r="A25" s="27" t="s">
        <v>34</v>
      </c>
      <c r="B25" s="28">
        <v>4026351</v>
      </c>
      <c r="C25" s="34">
        <v>100</v>
      </c>
      <c r="D25" s="28">
        <v>3419158</v>
      </c>
      <c r="E25" s="30">
        <f t="shared" si="0"/>
        <v>84.919521422747295</v>
      </c>
      <c r="F25" s="28">
        <v>72725</v>
      </c>
      <c r="G25" s="30">
        <f t="shared" si="1"/>
        <v>1.8062260344416072</v>
      </c>
      <c r="H25" s="28">
        <v>416495</v>
      </c>
      <c r="I25" s="30">
        <f t="shared" si="2"/>
        <v>10.344229800134167</v>
      </c>
      <c r="J25" s="28">
        <v>84722</v>
      </c>
      <c r="K25" s="30">
        <f t="shared" si="3"/>
        <v>2.1041881346161824</v>
      </c>
      <c r="L25" s="28">
        <f t="shared" si="4"/>
        <v>33251</v>
      </c>
      <c r="M25" s="30">
        <f t="shared" si="5"/>
        <v>0.82583460806074793</v>
      </c>
      <c r="N25" s="28">
        <v>3771175</v>
      </c>
      <c r="O25" s="37">
        <v>100</v>
      </c>
      <c r="P25" s="28">
        <v>3229641</v>
      </c>
      <c r="Q25" s="38">
        <f t="shared" si="6"/>
        <v>85.640178458968364</v>
      </c>
      <c r="R25" s="28">
        <v>59697</v>
      </c>
      <c r="S25" s="38">
        <f t="shared" si="7"/>
        <v>1.5829814315167021</v>
      </c>
      <c r="T25" s="28">
        <v>375192</v>
      </c>
      <c r="U25" s="38">
        <f t="shared" si="8"/>
        <v>9.9489416428566688</v>
      </c>
      <c r="V25" s="28">
        <v>82678</v>
      </c>
      <c r="W25" s="38">
        <f t="shared" si="9"/>
        <v>2.192367100439518</v>
      </c>
      <c r="X25" s="40">
        <f t="shared" si="10"/>
        <v>23967</v>
      </c>
      <c r="Y25" s="38">
        <f t="shared" si="11"/>
        <v>0.63553136621875139</v>
      </c>
      <c r="AA25" s="28">
        <v>3307725</v>
      </c>
      <c r="AB25" s="37">
        <f t="shared" si="13"/>
        <v>100</v>
      </c>
      <c r="AC25" s="28">
        <v>2744085</v>
      </c>
      <c r="AD25" s="54">
        <f t="shared" si="18"/>
        <v>82.959889349930847</v>
      </c>
      <c r="AE25" s="28">
        <v>76968</v>
      </c>
      <c r="AF25" s="38">
        <f t="shared" si="16"/>
        <v>2.3269165362900481</v>
      </c>
      <c r="AG25" s="28">
        <v>373137</v>
      </c>
      <c r="AH25" s="38">
        <f t="shared" si="17"/>
        <v>11.280774550484093</v>
      </c>
      <c r="AI25" s="28">
        <v>98676</v>
      </c>
      <c r="AJ25" s="38">
        <f t="shared" si="14"/>
        <v>2.9831984218760632</v>
      </c>
      <c r="AK25" s="40">
        <f t="shared" si="12"/>
        <v>14859</v>
      </c>
      <c r="AL25" s="38">
        <f t="shared" si="15"/>
        <v>0.44922114141895109</v>
      </c>
    </row>
    <row r="26" spans="1:38" ht="18.75" customHeight="1" x14ac:dyDescent="0.25">
      <c r="A26" s="27" t="s">
        <v>35</v>
      </c>
      <c r="B26" s="28">
        <v>117783</v>
      </c>
      <c r="C26" s="34">
        <v>100</v>
      </c>
      <c r="D26" s="28">
        <v>104500</v>
      </c>
      <c r="E26" s="30">
        <f t="shared" si="0"/>
        <v>88.722481173004596</v>
      </c>
      <c r="F26" s="28">
        <v>0</v>
      </c>
      <c r="G26" s="30">
        <f t="shared" si="1"/>
        <v>0</v>
      </c>
      <c r="H26" s="28">
        <v>10442</v>
      </c>
      <c r="I26" s="30">
        <f t="shared" si="2"/>
        <v>8.8654559656317122</v>
      </c>
      <c r="J26" s="28">
        <v>2841</v>
      </c>
      <c r="K26" s="30">
        <f t="shared" si="3"/>
        <v>2.4120628613636943</v>
      </c>
      <c r="L26" s="28">
        <f t="shared" si="4"/>
        <v>0</v>
      </c>
      <c r="M26" s="30">
        <f t="shared" si="5"/>
        <v>0</v>
      </c>
      <c r="N26" s="28">
        <v>117567</v>
      </c>
      <c r="O26" s="37">
        <v>100</v>
      </c>
      <c r="P26" s="28">
        <v>104500</v>
      </c>
      <c r="Q26" s="38">
        <f t="shared" si="6"/>
        <v>88.885486573613349</v>
      </c>
      <c r="R26" s="28">
        <v>0</v>
      </c>
      <c r="S26" s="38">
        <f t="shared" si="7"/>
        <v>0</v>
      </c>
      <c r="T26" s="28">
        <v>10442</v>
      </c>
      <c r="U26" s="38">
        <f t="shared" si="8"/>
        <v>8.8817440268102441</v>
      </c>
      <c r="V26" s="28">
        <v>2625</v>
      </c>
      <c r="W26" s="38">
        <f t="shared" si="9"/>
        <v>2.2327693995764117</v>
      </c>
      <c r="X26" s="40">
        <f t="shared" si="10"/>
        <v>0</v>
      </c>
      <c r="Y26" s="38">
        <f t="shared" si="11"/>
        <v>0</v>
      </c>
      <c r="AA26" s="28">
        <v>87412</v>
      </c>
      <c r="AB26" s="37">
        <f t="shared" si="13"/>
        <v>99.999999999999986</v>
      </c>
      <c r="AC26" s="28">
        <v>70374</v>
      </c>
      <c r="AD26" s="54">
        <f t="shared" si="18"/>
        <v>80.508397016427949</v>
      </c>
      <c r="AE26" s="28">
        <v>12095</v>
      </c>
      <c r="AF26" s="38">
        <f t="shared" si="16"/>
        <v>13.836772983114445</v>
      </c>
      <c r="AG26" s="28">
        <v>2318</v>
      </c>
      <c r="AH26" s="38">
        <f t="shared" si="17"/>
        <v>2.6518098201619917</v>
      </c>
      <c r="AI26" s="28">
        <v>2625</v>
      </c>
      <c r="AJ26" s="38">
        <f t="shared" si="14"/>
        <v>3.0030201802956116</v>
      </c>
      <c r="AK26" s="40">
        <f t="shared" si="12"/>
        <v>0</v>
      </c>
      <c r="AL26" s="38">
        <f t="shared" si="15"/>
        <v>0</v>
      </c>
    </row>
    <row r="27" spans="1:38" x14ac:dyDescent="0.25">
      <c r="B27" s="24"/>
      <c r="C27" s="24"/>
      <c r="D27" s="24"/>
      <c r="E27" s="13"/>
      <c r="F27" s="24"/>
      <c r="G27" s="13"/>
      <c r="H27" s="24"/>
      <c r="I27" s="13"/>
      <c r="J27" s="24"/>
      <c r="K27" s="13"/>
      <c r="L27" s="24"/>
      <c r="M27" s="13"/>
      <c r="Q27" s="13"/>
      <c r="S27" s="13"/>
      <c r="U27" s="13"/>
      <c r="W27" s="13"/>
      <c r="Y27" s="13"/>
      <c r="AD27" s="13"/>
      <c r="AF27" s="13"/>
      <c r="AH27" s="13"/>
      <c r="AJ27" s="13"/>
      <c r="AL27" s="13"/>
    </row>
    <row r="28" spans="1:38" s="3" customFormat="1" x14ac:dyDescent="0.25">
      <c r="A28" s="25" t="s">
        <v>15</v>
      </c>
      <c r="B28" s="24"/>
      <c r="C28" s="25"/>
      <c r="D28" s="24"/>
      <c r="E28" s="13"/>
      <c r="F28" s="24"/>
      <c r="G28" s="13"/>
      <c r="H28" s="24"/>
      <c r="I28" s="13"/>
      <c r="J28" s="24"/>
      <c r="K28" s="13"/>
      <c r="L28" s="24"/>
      <c r="M28" s="13"/>
      <c r="N28" s="21"/>
      <c r="O28" s="13"/>
      <c r="P28" s="15"/>
      <c r="Q28" s="20"/>
      <c r="R28" s="15"/>
      <c r="S28" s="13"/>
      <c r="T28" s="15"/>
      <c r="V28" s="21"/>
      <c r="X28" s="21"/>
      <c r="AA28" s="21"/>
      <c r="AB28" s="13"/>
      <c r="AC28" s="15"/>
      <c r="AD28" s="20"/>
      <c r="AE28" s="15"/>
      <c r="AF28" s="13"/>
      <c r="AG28" s="15"/>
      <c r="AI28" s="21"/>
      <c r="AK28" s="21"/>
    </row>
    <row r="30" spans="1:38" x14ac:dyDescent="0.25">
      <c r="A30" s="2" t="s">
        <v>44</v>
      </c>
    </row>
  </sheetData>
  <mergeCells count="25">
    <mergeCell ref="A2:M2"/>
    <mergeCell ref="B4:C5"/>
    <mergeCell ref="D4:M4"/>
    <mergeCell ref="D5:E5"/>
    <mergeCell ref="F5:G5"/>
    <mergeCell ref="H5:I5"/>
    <mergeCell ref="J5:K5"/>
    <mergeCell ref="L5:M5"/>
    <mergeCell ref="B3:M3"/>
    <mergeCell ref="N3:Y3"/>
    <mergeCell ref="N4:O5"/>
    <mergeCell ref="P4:Y4"/>
    <mergeCell ref="P5:Q5"/>
    <mergeCell ref="R5:S5"/>
    <mergeCell ref="T5:U5"/>
    <mergeCell ref="V5:W5"/>
    <mergeCell ref="X5:Y5"/>
    <mergeCell ref="AA3:AL3"/>
    <mergeCell ref="AA4:AB5"/>
    <mergeCell ref="AC4:AL4"/>
    <mergeCell ref="AC5:AD5"/>
    <mergeCell ref="AE5:AF5"/>
    <mergeCell ref="AG5:AH5"/>
    <mergeCell ref="AI5:AJ5"/>
    <mergeCell ref="AK5:AL5"/>
  </mergeCells>
  <hyperlinks>
    <hyperlink ref="A1" location="Содержание!B5" display="      К содержанию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Лист1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Экажева Зина Батарбековна</cp:lastModifiedBy>
  <cp:lastPrinted>2021-05-13T12:20:04Z</cp:lastPrinted>
  <dcterms:created xsi:type="dcterms:W3CDTF">2021-04-08T10:35:45Z</dcterms:created>
  <dcterms:modified xsi:type="dcterms:W3CDTF">2023-12-08T11:22:04Z</dcterms:modified>
</cp:coreProperties>
</file>